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5775" tabRatio="588" activeTab="1"/>
  </bookViews>
  <sheets>
    <sheet name="chèque" sheetId="1" r:id="rId1"/>
    <sheet name="courant" sheetId="2" r:id="rId2"/>
    <sheet name="épargne" sheetId="3" r:id="rId3"/>
    <sheet name="terme" sheetId="4" r:id="rId4"/>
    <sheet name="divers" sheetId="5" r:id="rId5"/>
    <sheet name="total" sheetId="6" r:id="rId6"/>
    <sheet name="liste loc" sheetId="7" r:id="rId7"/>
  </sheets>
  <definedNames>
    <definedName name="_xlnm.Print_Titles" localSheetId="0">'chèque'!$1:$12</definedName>
    <definedName name="_xlnm.Print_Titles" localSheetId="1">'courant'!$1:$12</definedName>
    <definedName name="_xlnm.Print_Titles" localSheetId="4">'divers'!$1:$12</definedName>
    <definedName name="_xlnm.Print_Titles" localSheetId="2">'épargne'!$1:$12</definedName>
    <definedName name="_xlnm.Print_Titles" localSheetId="3">'terme'!$1:$12</definedName>
    <definedName name="_xlnm.Print_Titles" localSheetId="5">'total'!$1:$12</definedName>
    <definedName name="_xlnm.Print_Area" localSheetId="6">'liste loc'!$A$1:$E$30</definedName>
  </definedNames>
  <calcPr fullCalcOnLoad="1"/>
</workbook>
</file>

<file path=xl/sharedStrings.xml><?xml version="1.0" encoding="utf-8"?>
<sst xmlns="http://schemas.openxmlformats.org/spreadsheetml/2006/main" count="1413" uniqueCount="331">
  <si>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</si>
  <si>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</si>
  <si>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</si>
  <si>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</si>
  <si>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</si>
  <si>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</si>
  <si>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</si>
  <si>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</si>
  <si>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</si>
  <si>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</si>
  <si>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</si>
  <si>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</si>
  <si>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511</t>
  </si>
  <si>
    <t>090</t>
  </si>
  <si>
    <t>575</t>
  </si>
  <si>
    <t>621</t>
  </si>
  <si>
    <t>121</t>
  </si>
  <si>
    <t>780</t>
  </si>
  <si>
    <t>150</t>
  </si>
  <si>
    <t>530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</si>
  <si>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</si>
  <si>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</si>
  <si>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</si>
  <si>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</si>
  <si>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</si>
  <si>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</si>
  <si>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</si>
  <si>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</si>
  <si>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</si>
  <si>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</si>
  <si>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</si>
  <si>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</si>
  <si>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</si>
  <si>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</si>
  <si>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</si>
  <si>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</si>
  <si>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</si>
  <si>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</si>
  <si>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</si>
  <si>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</si>
  <si>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</si>
  <si>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</si>
  <si>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</si>
  <si>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450</t>
  </si>
  <si>
    <t>015</t>
  </si>
  <si>
    <t>728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</si>
  <si>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</si>
  <si>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</si>
  <si>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</si>
  <si>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</si>
  <si>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</si>
  <si>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</si>
  <si>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</si>
  <si>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</si>
  <si>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</si>
  <si>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</si>
  <si>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</si>
  <si>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</si>
  <si>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</si>
  <si>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</si>
  <si>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</si>
  <si>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</si>
  <si>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</si>
  <si>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</si>
  <si>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</si>
  <si>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</si>
  <si>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</si>
  <si>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</si>
  <si>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</si>
  <si>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</si>
  <si>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</si>
  <si>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</si>
  <si>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</si>
  <si>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</si>
  <si>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</si>
  <si>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</si>
  <si>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</si>
  <si>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</si>
  <si>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</si>
  <si>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</si>
  <si>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</si>
  <si>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</si>
  <si>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</si>
  <si>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</si>
  <si>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</si>
  <si>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>Code localité</t>
  </si>
  <si>
    <t>Localité</t>
  </si>
  <si>
    <t>Comptes chèques en dirhams</t>
  </si>
  <si>
    <t>Comptes chèques en devises</t>
  </si>
  <si>
    <t>Total</t>
  </si>
  <si>
    <t>Résidents</t>
  </si>
  <si>
    <t>Non résidents</t>
  </si>
  <si>
    <t>Autres</t>
  </si>
  <si>
    <t>Nombre</t>
  </si>
  <si>
    <t>Montant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</si>
  <si>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</si>
  <si>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</si>
  <si>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</si>
  <si>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</si>
  <si>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</si>
  <si>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</si>
  <si>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</si>
  <si>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</si>
  <si>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</si>
  <si>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</si>
  <si>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AFOURAR</t>
  </si>
  <si>
    <t>BOUGUEDRA</t>
  </si>
  <si>
    <t xml:space="preserve">HAD BNI CHIKER </t>
  </si>
  <si>
    <t>NOUACEUR</t>
  </si>
  <si>
    <t xml:space="preserve">SIDI SMAIL  </t>
  </si>
  <si>
    <t xml:space="preserve">AGHBALA  </t>
  </si>
  <si>
    <t xml:space="preserve">BOUIZAKARNE </t>
  </si>
  <si>
    <t>HAD KOURT</t>
  </si>
  <si>
    <t xml:space="preserve">OUAOUIZARTH </t>
  </si>
  <si>
    <t xml:space="preserve">SKHIRATE </t>
  </si>
  <si>
    <t>AIN BENI MATHAR</t>
  </si>
  <si>
    <t>BOUJAD</t>
  </si>
  <si>
    <t xml:space="preserve">IFNI  </t>
  </si>
  <si>
    <t xml:space="preserve">OUED AMLIL  </t>
  </si>
  <si>
    <t xml:space="preserve">SKHOUR RHAMNA  </t>
  </si>
  <si>
    <t>AIN EL AOUDA</t>
  </si>
  <si>
    <t xml:space="preserve">BOUJDOUR </t>
  </si>
  <si>
    <t>IFRANE</t>
  </si>
  <si>
    <t>OUED LAOU</t>
  </si>
  <si>
    <t>AIN ZOHRA</t>
  </si>
  <si>
    <t>BOULEMANE</t>
  </si>
  <si>
    <t xml:space="preserve">IMI-N-TANOUTE  </t>
  </si>
  <si>
    <t xml:space="preserve">OULAD ABBOU </t>
  </si>
  <si>
    <t xml:space="preserve">TAFERSIT </t>
  </si>
  <si>
    <t>AIT OURIR</t>
  </si>
  <si>
    <t xml:space="preserve">BOUMALEN DADES </t>
  </si>
  <si>
    <t xml:space="preserve">ISSAGUEN </t>
  </si>
  <si>
    <t xml:space="preserve">OULAD AYAD  </t>
  </si>
  <si>
    <t>TAFRAOUTE</t>
  </si>
  <si>
    <t xml:space="preserve">AJDIR </t>
  </si>
  <si>
    <t xml:space="preserve">BZOU  </t>
  </si>
  <si>
    <t xml:space="preserve">JEMAA-SHAIM </t>
  </si>
  <si>
    <t xml:space="preserve">OULAD FREJ  </t>
  </si>
  <si>
    <t xml:space="preserve">TAHANNAOUT  </t>
  </si>
  <si>
    <t xml:space="preserve">AKLIM </t>
  </si>
  <si>
    <t xml:space="preserve">CHEMAIA  </t>
  </si>
  <si>
    <t>JERADA</t>
  </si>
  <si>
    <t xml:space="preserve">OULAD SAID  </t>
  </si>
  <si>
    <t xml:space="preserve">TAHLA </t>
  </si>
  <si>
    <t xml:space="preserve">AL AAOUAMRA </t>
  </si>
  <si>
    <t>CHICHAOUA</t>
  </si>
  <si>
    <t xml:space="preserve">JORF EL MELHA  </t>
  </si>
  <si>
    <t>OULMES</t>
  </si>
  <si>
    <t>TALIOUINE</t>
  </si>
  <si>
    <t xml:space="preserve">AMIZMIZ  </t>
  </si>
  <si>
    <t xml:space="preserve">KARIA BA MOHAMED  </t>
  </si>
  <si>
    <t>OUTAT EL HAJ</t>
  </si>
  <si>
    <t xml:space="preserve">TALSINT  </t>
  </si>
  <si>
    <t xml:space="preserve">AOULOUZ  </t>
  </si>
  <si>
    <t xml:space="preserve">DAR KEBDANI </t>
  </si>
  <si>
    <t>KARIAT AREKMANE</t>
  </si>
  <si>
    <t>TAMALLALT</t>
  </si>
  <si>
    <t xml:space="preserve">KHEMIS ZEMAMRA </t>
  </si>
  <si>
    <t xml:space="preserve">RHAFSAI  </t>
  </si>
  <si>
    <t>AZILAL</t>
  </si>
  <si>
    <t xml:space="preserve">DEMNATE  </t>
  </si>
  <si>
    <t xml:space="preserve">LAATTAOUIA  </t>
  </si>
  <si>
    <t xml:space="preserve">RICH  </t>
  </si>
  <si>
    <t>TAMSAMANE</t>
  </si>
  <si>
    <t xml:space="preserve">BAB BERRED  </t>
  </si>
  <si>
    <t>EL BOROUJ</t>
  </si>
  <si>
    <t xml:space="preserve">LALLA MIMOUNA  </t>
  </si>
  <si>
    <t xml:space="preserve">RISSANI  </t>
  </si>
  <si>
    <t xml:space="preserve">TATA  </t>
  </si>
  <si>
    <t xml:space="preserve">BAB TAZA </t>
  </si>
  <si>
    <t xml:space="preserve">EL GARA  </t>
  </si>
  <si>
    <t xml:space="preserve">ROMMANI  </t>
  </si>
  <si>
    <t xml:space="preserve">TAZNAKHT </t>
  </si>
  <si>
    <t>BENI DRAR</t>
  </si>
  <si>
    <t xml:space="preserve">EL HAJEB </t>
  </si>
  <si>
    <t>MARTIL</t>
  </si>
  <si>
    <t xml:space="preserve">SABAA AIYOUN </t>
  </si>
  <si>
    <t xml:space="preserve">TINEJDAD </t>
  </si>
  <si>
    <t xml:space="preserve">BIOUGRA  </t>
  </si>
  <si>
    <t xml:space="preserve">EL KEBAB </t>
  </si>
  <si>
    <t xml:space="preserve">SAIDIA </t>
  </si>
  <si>
    <t xml:space="preserve">TISSA </t>
  </si>
  <si>
    <t xml:space="preserve">BIR JDID </t>
  </si>
  <si>
    <t xml:space="preserve">EL KSIBA </t>
  </si>
  <si>
    <t xml:space="preserve">MISSOUR  </t>
  </si>
  <si>
    <t xml:space="preserve">SEBT GZOULA </t>
  </si>
  <si>
    <t xml:space="preserve">TIZI OUSLI  </t>
  </si>
  <si>
    <t>BNI BOUAYACH</t>
  </si>
  <si>
    <t>ES-SEMARA</t>
  </si>
  <si>
    <t xml:space="preserve">MOULAY BOUAZZA </t>
  </si>
  <si>
    <t>SIDI ALLAL TAZI</t>
  </si>
  <si>
    <t xml:space="preserve">TLATA AKHSASS  </t>
  </si>
  <si>
    <t xml:space="preserve">BOUARFA  </t>
  </si>
  <si>
    <t xml:space="preserve">FARKHANA </t>
  </si>
  <si>
    <t xml:space="preserve">MOULAY YACOUB </t>
  </si>
  <si>
    <t xml:space="preserve">SIDI BOUKNADEL </t>
  </si>
  <si>
    <t xml:space="preserve">ZAOUIAT CHEIKH </t>
  </si>
  <si>
    <t xml:space="preserve">BOUDINAR </t>
  </si>
  <si>
    <t>FIGUIG</t>
  </si>
  <si>
    <t>M'RIRT</t>
  </si>
  <si>
    <t>BOUFAKRANE</t>
  </si>
  <si>
    <t xml:space="preserve">GOULMIMA </t>
  </si>
  <si>
    <t xml:space="preserve">SIDI HAJJAJ </t>
  </si>
  <si>
    <t>Sous Total</t>
  </si>
  <si>
    <t>(1) Localités où sont implantés au moins trois établissements bancaires</t>
  </si>
  <si>
    <t>AGDZ</t>
  </si>
  <si>
    <t>AIN HARROUDA</t>
  </si>
  <si>
    <t>IAAZZANENE</t>
  </si>
  <si>
    <t>IMOUZZER-KANDAR</t>
  </si>
  <si>
    <t>KHNICHET</t>
  </si>
  <si>
    <t>LAAOUNATE</t>
  </si>
  <si>
    <t>LOUALIDIA</t>
  </si>
  <si>
    <t>Ventilation par localités (1) des comptes de dépôt de l'ensemble des banques</t>
  </si>
  <si>
    <t>Autres localités (2)</t>
  </si>
  <si>
    <t>(2) Localités où sont implantées moins de trois établissements bancaires (voir liste en annexe)</t>
  </si>
  <si>
    <t>(2) Liste des localités où sont implantés moins de trois établissements bancaires</t>
  </si>
  <si>
    <t xml:space="preserve">(Montants en milliers de dirhams) </t>
  </si>
  <si>
    <t>AGUELMOUS</t>
  </si>
  <si>
    <t>TARGUISTE</t>
  </si>
  <si>
    <r>
      <t xml:space="preserve">              BA</t>
    </r>
    <r>
      <rPr>
        <b/>
        <u val="single"/>
        <sz val="9"/>
        <rFont val="Arial"/>
        <family val="2"/>
      </rPr>
      <t>NK AL-MAGH</t>
    </r>
    <r>
      <rPr>
        <b/>
        <sz val="9"/>
        <rFont val="Arial"/>
        <family val="2"/>
      </rPr>
      <t>RIB</t>
    </r>
  </si>
  <si>
    <r>
      <t>Direc</t>
    </r>
    <r>
      <rPr>
        <b/>
        <u val="single"/>
        <sz val="9"/>
        <rFont val="Arial"/>
        <family val="2"/>
      </rPr>
      <t>tion de la Supervision Ban</t>
    </r>
    <r>
      <rPr>
        <b/>
        <sz val="9"/>
        <rFont val="Arial"/>
        <family val="2"/>
      </rPr>
      <t>caire</t>
    </r>
  </si>
  <si>
    <t>BEN TIB</t>
  </si>
  <si>
    <t>IMZOUREN</t>
  </si>
  <si>
    <t>KSAR SEGHIR</t>
  </si>
  <si>
    <t>A fin décembre 2005</t>
  </si>
  <si>
    <t>405</t>
  </si>
  <si>
    <t>665</t>
  </si>
  <si>
    <t>793</t>
  </si>
  <si>
    <t>629</t>
  </si>
  <si>
    <t xml:space="preserve">ZEGANGANE </t>
  </si>
  <si>
    <t xml:space="preserve">AIN CHKEF </t>
  </si>
  <si>
    <t xml:space="preserve">BENIHADIFA </t>
  </si>
  <si>
    <t xml:space="preserve">HAD BELFAA </t>
  </si>
  <si>
    <t xml:space="preserve">KHEMIS SAHEL </t>
  </si>
  <si>
    <t xml:space="preserve">MOULAY BOUSELHAM </t>
  </si>
  <si>
    <t xml:space="preserve">OULAD BERHIL </t>
  </si>
  <si>
    <t xml:space="preserve">TIT MELLIL </t>
  </si>
  <si>
    <t>AIN AICHA</t>
  </si>
  <si>
    <t>BOUSKOURA</t>
  </si>
  <si>
    <t xml:space="preserve">MOULAY DRISS ZERHOUNE </t>
  </si>
  <si>
    <t>SIDI ALLAL EL BAHRAOUI</t>
  </si>
  <si>
    <t xml:space="preserve">AGADIR                                                      </t>
  </si>
  <si>
    <t xml:space="preserve">AHFIR                                                       </t>
  </si>
  <si>
    <t xml:space="preserve">AIN TAOUJDATE                                               </t>
  </si>
  <si>
    <t xml:space="preserve">AIT MELLOUL                                                 </t>
  </si>
  <si>
    <t xml:space="preserve">AKNOUL                                                      </t>
  </si>
  <si>
    <t xml:space="preserve">AL HOCEIMA                                                  </t>
  </si>
  <si>
    <t xml:space="preserve">ASILAH                                                      </t>
  </si>
  <si>
    <t xml:space="preserve">AZEMMOUR                                                    </t>
  </si>
  <si>
    <t xml:space="preserve">AZROU                                                       </t>
  </si>
  <si>
    <t xml:space="preserve">BEN AHMED                                                   </t>
  </si>
  <si>
    <t xml:space="preserve">BEN GUERIR                                                  </t>
  </si>
  <si>
    <t xml:space="preserve">BEN SLIMANE                                                 </t>
  </si>
  <si>
    <t xml:space="preserve">BENI ANSAR                                                  </t>
  </si>
  <si>
    <t xml:space="preserve">BENI MELLAL                                                 </t>
  </si>
  <si>
    <t xml:space="preserve">BERKANE                                                     </t>
  </si>
  <si>
    <t xml:space="preserve">BERRECHID                                                   </t>
  </si>
  <si>
    <t xml:space="preserve">BOUJAD                                                      </t>
  </si>
  <si>
    <t xml:space="preserve">BOUZNIKA                                                    </t>
  </si>
  <si>
    <t xml:space="preserve">CASABLANCA                                                  </t>
  </si>
  <si>
    <t xml:space="preserve">CHEFCHAOUEN                                                 </t>
  </si>
  <si>
    <t xml:space="preserve">DAKHLA                                                      </t>
  </si>
  <si>
    <t xml:space="preserve">DCHEIRA                                                     </t>
  </si>
  <si>
    <t xml:space="preserve">DRIOUCH                                                     </t>
  </si>
  <si>
    <t xml:space="preserve">EL JADIDA                                                   </t>
  </si>
  <si>
    <t xml:space="preserve">EL KELAA DES SRARHNA                                        </t>
  </si>
  <si>
    <t xml:space="preserve">EL KELAA M'GOUNA                                            </t>
  </si>
  <si>
    <t xml:space="preserve">EL-AIOUN                                                    </t>
  </si>
  <si>
    <t xml:space="preserve">ERFOUD                                                      </t>
  </si>
  <si>
    <t xml:space="preserve">ERRACHIDIA                                                  </t>
  </si>
  <si>
    <t xml:space="preserve">ESSAOUIRA                                                   </t>
  </si>
  <si>
    <t xml:space="preserve">FES                                                         </t>
  </si>
  <si>
    <t xml:space="preserve">FKIH BEN SALAH                                              </t>
  </si>
  <si>
    <t xml:space="preserve">FNIDEK                                                      </t>
  </si>
  <si>
    <t xml:space="preserve">GUELMIM                                                     </t>
  </si>
  <si>
    <t xml:space="preserve">GUERCIF                                                     </t>
  </si>
  <si>
    <t xml:space="preserve">INEZGANE                                                    </t>
  </si>
  <si>
    <t xml:space="preserve">KARIA BA MOHAMED                                            </t>
  </si>
  <si>
    <t xml:space="preserve">KASBA TADLA                                                 </t>
  </si>
  <si>
    <t xml:space="preserve">KENITRA                                                     </t>
  </si>
  <si>
    <t xml:space="preserve">KHEMISSET                                                   </t>
  </si>
  <si>
    <t xml:space="preserve">KHENIFRA                                                    </t>
  </si>
  <si>
    <t xml:space="preserve">KHOURIBGA                                                   </t>
  </si>
  <si>
    <t xml:space="preserve">KSAR EL KEBIR                                               </t>
  </si>
  <si>
    <t xml:space="preserve">LAAYOUNE                                                    </t>
  </si>
  <si>
    <t xml:space="preserve">LARACHE                                                     </t>
  </si>
  <si>
    <t xml:space="preserve">MARRAKECH                                                   </t>
  </si>
  <si>
    <t xml:space="preserve">MASSA                                                       </t>
  </si>
  <si>
    <t xml:space="preserve">M'DIQ                                                       </t>
  </si>
  <si>
    <t xml:space="preserve">MECHRA BEL KSIRI                                            </t>
  </si>
  <si>
    <t xml:space="preserve">MEDIOUNA                                                    </t>
  </si>
  <si>
    <t xml:space="preserve">MEKNES                                                      </t>
  </si>
  <si>
    <t xml:space="preserve">MIDAR                                                       </t>
  </si>
  <si>
    <t xml:space="preserve">MIDELT                                                      </t>
  </si>
  <si>
    <t xml:space="preserve">MOHAMMEDIA                                                  </t>
  </si>
  <si>
    <t xml:space="preserve">MONTE ARUIT                                                 </t>
  </si>
  <si>
    <t xml:space="preserve">NADOR                                                       </t>
  </si>
  <si>
    <t xml:space="preserve">OUARZAZATE                                                  </t>
  </si>
  <si>
    <t xml:space="preserve">OUAZZANE                                                    </t>
  </si>
  <si>
    <t xml:space="preserve">OUED ZEM                                                    </t>
  </si>
  <si>
    <t xml:space="preserve">OUJDA                                                       </t>
  </si>
  <si>
    <t xml:space="preserve">OULAD TEIMA                                                 </t>
  </si>
  <si>
    <t xml:space="preserve">RABAT                                                       </t>
  </si>
  <si>
    <t xml:space="preserve">SAFI                                                        </t>
  </si>
  <si>
    <t xml:space="preserve">SALE                                                        </t>
  </si>
  <si>
    <t xml:space="preserve">SEBT OULAD NEMMA                                            </t>
  </si>
  <si>
    <t xml:space="preserve">SEFROU                                                      </t>
  </si>
  <si>
    <t xml:space="preserve">SELOUANE                                                    </t>
  </si>
  <si>
    <t xml:space="preserve">SETTAT                                                      </t>
  </si>
  <si>
    <t xml:space="preserve">SIDI BENNOUR                                                </t>
  </si>
  <si>
    <t xml:space="preserve">SIDI KACEM                                                  </t>
  </si>
  <si>
    <t xml:space="preserve">SIDI SLIMANE                                                </t>
  </si>
  <si>
    <t xml:space="preserve">SIDI YAHIA EL RHARB                                         </t>
  </si>
  <si>
    <t xml:space="preserve">SOUALAM TRIFIA                                              </t>
  </si>
  <si>
    <t xml:space="preserve">SOUK ARBAA EL RHARB                                         </t>
  </si>
  <si>
    <t xml:space="preserve">TAN TAN                                                     </t>
  </si>
  <si>
    <t xml:space="preserve">TANGER                                                      </t>
  </si>
  <si>
    <t xml:space="preserve">TAOUNATE                                                    </t>
  </si>
  <si>
    <t xml:space="preserve">TAOURIRT                                                    </t>
  </si>
  <si>
    <t xml:space="preserve">TAROUDANNT                                                  </t>
  </si>
  <si>
    <t xml:space="preserve">TAZA                                                        </t>
  </si>
  <si>
    <t xml:space="preserve">TEMARA                                                      </t>
  </si>
  <si>
    <t xml:space="preserve">TETOUAN                                                     </t>
  </si>
  <si>
    <t xml:space="preserve">TIFLET                                                      </t>
  </si>
  <si>
    <t xml:space="preserve">TINEGHIR                                                    </t>
  </si>
  <si>
    <t xml:space="preserve">TIZNIT                                                      </t>
  </si>
  <si>
    <t xml:space="preserve">YOUSSOUFIA                                                  </t>
  </si>
  <si>
    <t xml:space="preserve">ZAGORA                                                      </t>
  </si>
  <si>
    <t xml:space="preserve">ZAIO                                                        </t>
  </si>
  <si>
    <t xml:space="preserve">ZEGANGANE                                                   </t>
  </si>
  <si>
    <t>Marocains résidant à l'étranger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</si>
</sst>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3" fontId="4" fillId="0" borderId="1" xfId="0" applyNumberFormat="1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 topLeftCell="B1">
      <selection activeCell="E11" sqref="E11:F11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219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220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3" t="s">
        <v>212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2" customFormat="1" ht="18" customHeight="1">
      <c r="A6" s="53" t="s">
        <v>224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4" t="s">
        <v>216</v>
      </c>
      <c r="O8" s="54"/>
      <c r="P8" s="54"/>
    </row>
    <row r="9" spans="1:16" s="3" customFormat="1" ht="15" customHeight="1">
      <c r="A9" s="55" t="s">
        <v>85</v>
      </c>
      <c r="B9" s="55" t="s">
        <v>86</v>
      </c>
      <c r="C9" s="55" t="s">
        <v>87</v>
      </c>
      <c r="D9" s="55"/>
      <c r="E9" s="55"/>
      <c r="F9" s="55"/>
      <c r="G9" s="55"/>
      <c r="H9" s="55"/>
      <c r="I9" s="55" t="s">
        <v>88</v>
      </c>
      <c r="J9" s="55"/>
      <c r="K9" s="55"/>
      <c r="L9" s="55"/>
      <c r="M9" s="55"/>
      <c r="N9" s="55"/>
      <c r="O9" s="55" t="s">
        <v>89</v>
      </c>
      <c r="P9" s="55"/>
    </row>
    <row r="10" spans="1:16" s="3" customFormat="1" ht="15" customHeight="1">
      <c r="A10" s="55"/>
      <c r="B10" s="55"/>
      <c r="C10" s="55" t="s">
        <v>90</v>
      </c>
      <c r="D10" s="55"/>
      <c r="E10" s="55" t="s">
        <v>91</v>
      </c>
      <c r="F10" s="55"/>
      <c r="G10" s="55"/>
      <c r="H10" s="55"/>
      <c r="I10" s="55" t="s">
        <v>90</v>
      </c>
      <c r="J10" s="55"/>
      <c r="K10" s="55" t="s">
        <v>91</v>
      </c>
      <c r="L10" s="55"/>
      <c r="M10" s="55"/>
      <c r="N10" s="55"/>
      <c r="O10" s="55"/>
      <c r="P10" s="55"/>
    </row>
    <row r="11" spans="1:16" s="3" customFormat="1" ht="25.5" customHeight="1">
      <c r="A11" s="55"/>
      <c r="B11" s="55"/>
      <c r="C11" s="55"/>
      <c r="D11" s="55"/>
      <c r="E11" s="55" t="s">
        <v>330</v>
      </c>
      <c r="F11" s="55"/>
      <c r="G11" s="55" t="s">
        <v>92</v>
      </c>
      <c r="H11" s="55"/>
      <c r="I11" s="55"/>
      <c r="J11" s="55"/>
      <c r="K11" s="55" t="s">
        <v>330</v>
      </c>
      <c r="L11" s="55"/>
      <c r="M11" s="55" t="s">
        <v>92</v>
      </c>
      <c r="N11" s="55"/>
      <c r="O11" s="55"/>
      <c r="P11" s="55"/>
    </row>
    <row r="12" spans="1:16" s="3" customFormat="1" ht="15" customHeight="1">
      <c r="A12" s="55"/>
      <c r="B12" s="55"/>
      <c r="C12" s="9" t="s">
        <v>93</v>
      </c>
      <c r="D12" s="9" t="s">
        <v>94</v>
      </c>
      <c r="E12" s="9" t="s">
        <v>93</v>
      </c>
      <c r="F12" s="9" t="s">
        <v>94</v>
      </c>
      <c r="G12" s="9" t="s">
        <v>93</v>
      </c>
      <c r="H12" s="9" t="s">
        <v>94</v>
      </c>
      <c r="I12" s="9" t="s">
        <v>93</v>
      </c>
      <c r="J12" s="9" t="s">
        <v>94</v>
      </c>
      <c r="K12" s="9" t="s">
        <v>93</v>
      </c>
      <c r="L12" s="9" t="s">
        <v>94</v>
      </c>
      <c r="M12" s="9" t="s">
        <v>93</v>
      </c>
      <c r="N12" s="9" t="s">
        <v>94</v>
      </c>
      <c r="O12" s="9" t="s">
        <v>93</v>
      </c>
      <c r="P12" s="9" t="s">
        <v>94</v>
      </c>
    </row>
    <row r="13" spans="1:16" s="4" customFormat="1" ht="15.75" customHeight="1">
      <c r="A13" s="20" t="s">
        <v>0</v>
      </c>
      <c r="B13" s="10" t="s">
        <v>241</v>
      </c>
      <c r="C13" s="28">
        <v>92472</v>
      </c>
      <c r="D13" s="28">
        <v>2800464</v>
      </c>
      <c r="E13" s="28">
        <v>20705</v>
      </c>
      <c r="F13" s="28">
        <v>937542</v>
      </c>
      <c r="G13" s="28">
        <v>2533</v>
      </c>
      <c r="H13" s="28">
        <v>112009</v>
      </c>
      <c r="I13" s="28">
        <v>37</v>
      </c>
      <c r="J13" s="28">
        <v>2424</v>
      </c>
      <c r="K13" s="28">
        <v>30</v>
      </c>
      <c r="L13" s="28">
        <v>1237</v>
      </c>
      <c r="M13" s="28">
        <v>4</v>
      </c>
      <c r="N13" s="28">
        <v>5480</v>
      </c>
      <c r="O13" s="28">
        <f>C13+E13+G13+I13+K13+M13</f>
        <v>115781</v>
      </c>
      <c r="P13" s="28">
        <f>D13+F13+H13+J13+L13+N13</f>
        <v>3859156</v>
      </c>
    </row>
    <row r="14" spans="1:16" s="4" customFormat="1" ht="15.75" customHeight="1">
      <c r="A14" s="21" t="s">
        <v>1</v>
      </c>
      <c r="B14" s="11" t="s">
        <v>242</v>
      </c>
      <c r="C14" s="29">
        <v>4450</v>
      </c>
      <c r="D14" s="29">
        <v>114367</v>
      </c>
      <c r="E14" s="29">
        <v>5299</v>
      </c>
      <c r="F14" s="29">
        <v>224176</v>
      </c>
      <c r="G14" s="29">
        <v>34</v>
      </c>
      <c r="H14" s="29">
        <v>1113</v>
      </c>
      <c r="I14" s="29">
        <v>0</v>
      </c>
      <c r="J14" s="29">
        <v>0</v>
      </c>
      <c r="K14" s="29">
        <v>2</v>
      </c>
      <c r="L14" s="29">
        <v>31</v>
      </c>
      <c r="M14" s="29">
        <v>0</v>
      </c>
      <c r="N14" s="29">
        <v>0</v>
      </c>
      <c r="O14" s="29">
        <f aca="true" t="shared" si="0" ref="O14:P76">C14+E14+G14+I14+K14+M14</f>
        <v>9785</v>
      </c>
      <c r="P14" s="29">
        <f t="shared" si="0"/>
        <v>339687</v>
      </c>
    </row>
    <row r="15" spans="1:16" s="4" customFormat="1" ht="15.75" customHeight="1">
      <c r="A15" s="21" t="s">
        <v>2</v>
      </c>
      <c r="B15" s="11" t="s">
        <v>243</v>
      </c>
      <c r="C15" s="29">
        <v>4489</v>
      </c>
      <c r="D15" s="29">
        <v>81311</v>
      </c>
      <c r="E15" s="29">
        <v>2263</v>
      </c>
      <c r="F15" s="29">
        <v>106002</v>
      </c>
      <c r="G15" s="29">
        <v>2</v>
      </c>
      <c r="H15" s="29">
        <v>10</v>
      </c>
      <c r="I15" s="29">
        <v>0</v>
      </c>
      <c r="J15" s="29">
        <v>0</v>
      </c>
      <c r="K15" s="29">
        <v>1</v>
      </c>
      <c r="L15" s="29">
        <v>1</v>
      </c>
      <c r="M15" s="29">
        <v>0</v>
      </c>
      <c r="N15" s="29">
        <v>0</v>
      </c>
      <c r="O15" s="29">
        <f t="shared" si="0"/>
        <v>6755</v>
      </c>
      <c r="P15" s="29">
        <f t="shared" si="0"/>
        <v>187324</v>
      </c>
    </row>
    <row r="16" spans="1:16" s="4" customFormat="1" ht="15.75" customHeight="1">
      <c r="A16" s="21" t="s">
        <v>3</v>
      </c>
      <c r="B16" s="11" t="s">
        <v>244</v>
      </c>
      <c r="C16" s="29">
        <v>15684</v>
      </c>
      <c r="D16" s="29">
        <v>481144</v>
      </c>
      <c r="E16" s="29">
        <v>4469</v>
      </c>
      <c r="F16" s="29">
        <v>202080</v>
      </c>
      <c r="G16" s="29">
        <v>28</v>
      </c>
      <c r="H16" s="29">
        <v>16086</v>
      </c>
      <c r="I16" s="29">
        <v>1</v>
      </c>
      <c r="J16" s="29">
        <v>2</v>
      </c>
      <c r="K16" s="29">
        <v>1</v>
      </c>
      <c r="L16" s="29">
        <v>25</v>
      </c>
      <c r="M16" s="29">
        <v>0</v>
      </c>
      <c r="N16" s="29">
        <v>0</v>
      </c>
      <c r="O16" s="29">
        <f t="shared" si="0"/>
        <v>20183</v>
      </c>
      <c r="P16" s="29">
        <f t="shared" si="0"/>
        <v>699337</v>
      </c>
    </row>
    <row r="17" spans="1:16" s="4" customFormat="1" ht="15.75" customHeight="1">
      <c r="A17" s="21" t="s">
        <v>4</v>
      </c>
      <c r="B17" s="11" t="s">
        <v>245</v>
      </c>
      <c r="C17" s="29">
        <v>1106</v>
      </c>
      <c r="D17" s="29">
        <v>22425</v>
      </c>
      <c r="E17" s="29">
        <v>2701</v>
      </c>
      <c r="F17" s="29">
        <v>152674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3807</v>
      </c>
      <c r="P17" s="29">
        <f t="shared" si="0"/>
        <v>175099</v>
      </c>
    </row>
    <row r="18" spans="1:16" s="4" customFormat="1" ht="15.75" customHeight="1">
      <c r="A18" s="21" t="s">
        <v>5</v>
      </c>
      <c r="B18" s="11" t="s">
        <v>246</v>
      </c>
      <c r="C18" s="29">
        <v>13449</v>
      </c>
      <c r="D18" s="29">
        <v>402799</v>
      </c>
      <c r="E18" s="29">
        <v>19174</v>
      </c>
      <c r="F18" s="29">
        <v>1241441</v>
      </c>
      <c r="G18" s="29">
        <v>33</v>
      </c>
      <c r="H18" s="29">
        <v>10258</v>
      </c>
      <c r="I18" s="29">
        <v>1</v>
      </c>
      <c r="J18" s="29">
        <v>316</v>
      </c>
      <c r="K18" s="29">
        <v>4</v>
      </c>
      <c r="L18" s="29">
        <v>101</v>
      </c>
      <c r="M18" s="29">
        <v>0</v>
      </c>
      <c r="N18" s="29">
        <v>0</v>
      </c>
      <c r="O18" s="29">
        <f t="shared" si="0"/>
        <v>32661</v>
      </c>
      <c r="P18" s="29">
        <f t="shared" si="0"/>
        <v>1654915</v>
      </c>
    </row>
    <row r="19" spans="1:16" s="4" customFormat="1" ht="15.75" customHeight="1">
      <c r="A19" s="21" t="s">
        <v>6</v>
      </c>
      <c r="B19" s="11" t="s">
        <v>247</v>
      </c>
      <c r="C19" s="29">
        <v>4216</v>
      </c>
      <c r="D19" s="29">
        <v>121208</v>
      </c>
      <c r="E19" s="29">
        <v>3570</v>
      </c>
      <c r="F19" s="29">
        <v>152628</v>
      </c>
      <c r="G19" s="29">
        <v>230</v>
      </c>
      <c r="H19" s="29">
        <v>10488</v>
      </c>
      <c r="I19" s="29">
        <v>0</v>
      </c>
      <c r="J19" s="29">
        <v>0</v>
      </c>
      <c r="K19" s="29">
        <v>3</v>
      </c>
      <c r="L19" s="29">
        <v>54</v>
      </c>
      <c r="M19" s="29">
        <v>0</v>
      </c>
      <c r="N19" s="29">
        <v>0</v>
      </c>
      <c r="O19" s="29">
        <f t="shared" si="0"/>
        <v>8019</v>
      </c>
      <c r="P19" s="29">
        <f t="shared" si="0"/>
        <v>284378</v>
      </c>
    </row>
    <row r="20" spans="1:16" s="4" customFormat="1" ht="15.75" customHeight="1">
      <c r="A20" s="21" t="s">
        <v>7</v>
      </c>
      <c r="B20" s="11" t="s">
        <v>248</v>
      </c>
      <c r="C20" s="29">
        <v>4660</v>
      </c>
      <c r="D20" s="29">
        <v>73290</v>
      </c>
      <c r="E20" s="29">
        <v>769</v>
      </c>
      <c r="F20" s="29">
        <v>26254</v>
      </c>
      <c r="G20" s="29">
        <v>44</v>
      </c>
      <c r="H20" s="29">
        <v>730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5473</v>
      </c>
      <c r="P20" s="29">
        <f t="shared" si="0"/>
        <v>100274</v>
      </c>
    </row>
    <row r="21" spans="1:16" s="4" customFormat="1" ht="15.75" customHeight="1">
      <c r="A21" s="21" t="s">
        <v>8</v>
      </c>
      <c r="B21" s="11" t="s">
        <v>249</v>
      </c>
      <c r="C21" s="29">
        <v>6555</v>
      </c>
      <c r="D21" s="29">
        <v>136200</v>
      </c>
      <c r="E21" s="29">
        <v>3171</v>
      </c>
      <c r="F21" s="29">
        <v>88539</v>
      </c>
      <c r="G21" s="29">
        <v>23</v>
      </c>
      <c r="H21" s="29">
        <v>1514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9749</v>
      </c>
      <c r="P21" s="29">
        <f t="shared" si="0"/>
        <v>226253</v>
      </c>
    </row>
    <row r="22" spans="1:16" s="4" customFormat="1" ht="15.75" customHeight="1">
      <c r="A22" s="21" t="s">
        <v>9</v>
      </c>
      <c r="B22" s="11" t="s">
        <v>250</v>
      </c>
      <c r="C22" s="29">
        <v>3740</v>
      </c>
      <c r="D22" s="29">
        <v>78936</v>
      </c>
      <c r="E22" s="29">
        <v>2188</v>
      </c>
      <c r="F22" s="29">
        <v>103687</v>
      </c>
      <c r="G22" s="29">
        <v>10</v>
      </c>
      <c r="H22" s="29">
        <v>452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5938</v>
      </c>
      <c r="P22" s="29">
        <f t="shared" si="0"/>
        <v>183075</v>
      </c>
    </row>
    <row r="23" spans="1:16" s="4" customFormat="1" ht="15.75" customHeight="1">
      <c r="A23" s="21" t="s">
        <v>10</v>
      </c>
      <c r="B23" s="11" t="s">
        <v>251</v>
      </c>
      <c r="C23" s="29">
        <v>6419</v>
      </c>
      <c r="D23" s="29">
        <v>83210</v>
      </c>
      <c r="E23" s="29">
        <v>498</v>
      </c>
      <c r="F23" s="29">
        <v>15039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6917</v>
      </c>
      <c r="P23" s="29">
        <f t="shared" si="0"/>
        <v>98249</v>
      </c>
    </row>
    <row r="24" spans="1:16" s="4" customFormat="1" ht="15.75" customHeight="1">
      <c r="A24" s="21" t="s">
        <v>11</v>
      </c>
      <c r="B24" s="11" t="s">
        <v>252</v>
      </c>
      <c r="C24" s="29">
        <v>6749</v>
      </c>
      <c r="D24" s="29">
        <v>161022</v>
      </c>
      <c r="E24" s="29">
        <v>1994</v>
      </c>
      <c r="F24" s="29">
        <v>68999</v>
      </c>
      <c r="G24" s="29">
        <v>10</v>
      </c>
      <c r="H24" s="29">
        <v>57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8753</v>
      </c>
      <c r="P24" s="29">
        <f t="shared" si="0"/>
        <v>230078</v>
      </c>
    </row>
    <row r="25" spans="1:16" s="4" customFormat="1" ht="15.75" customHeight="1">
      <c r="A25" s="21" t="s">
        <v>12</v>
      </c>
      <c r="B25" s="11" t="s">
        <v>253</v>
      </c>
      <c r="C25" s="29">
        <v>3503</v>
      </c>
      <c r="D25" s="29">
        <v>172029</v>
      </c>
      <c r="E25" s="29">
        <v>1616</v>
      </c>
      <c r="F25" s="29">
        <v>127198</v>
      </c>
      <c r="G25" s="29">
        <v>28</v>
      </c>
      <c r="H25" s="29">
        <v>344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5147</v>
      </c>
      <c r="P25" s="29">
        <f t="shared" si="0"/>
        <v>299571</v>
      </c>
    </row>
    <row r="26" spans="1:16" s="4" customFormat="1" ht="15.75" customHeight="1">
      <c r="A26" s="21" t="s">
        <v>13</v>
      </c>
      <c r="B26" s="11" t="s">
        <v>254</v>
      </c>
      <c r="C26" s="29">
        <v>31433</v>
      </c>
      <c r="D26" s="29">
        <v>950446</v>
      </c>
      <c r="E26" s="29">
        <v>15565</v>
      </c>
      <c r="F26" s="29">
        <v>710693</v>
      </c>
      <c r="G26" s="29">
        <v>59</v>
      </c>
      <c r="H26" s="29">
        <v>1832</v>
      </c>
      <c r="I26" s="29">
        <v>1</v>
      </c>
      <c r="J26" s="29">
        <v>2</v>
      </c>
      <c r="K26" s="29">
        <v>2</v>
      </c>
      <c r="L26" s="29">
        <v>54</v>
      </c>
      <c r="M26" s="29">
        <v>0</v>
      </c>
      <c r="N26" s="29">
        <v>0</v>
      </c>
      <c r="O26" s="29">
        <f t="shared" si="0"/>
        <v>47060</v>
      </c>
      <c r="P26" s="29">
        <f t="shared" si="0"/>
        <v>1663027</v>
      </c>
    </row>
    <row r="27" spans="1:16" s="4" customFormat="1" ht="15.75" customHeight="1">
      <c r="A27" s="21" t="s">
        <v>14</v>
      </c>
      <c r="B27" s="11" t="s">
        <v>255</v>
      </c>
      <c r="C27" s="29">
        <v>21623</v>
      </c>
      <c r="D27" s="29">
        <v>774756</v>
      </c>
      <c r="E27" s="29">
        <v>31894</v>
      </c>
      <c r="F27" s="29">
        <v>1453700</v>
      </c>
      <c r="G27" s="29">
        <v>125</v>
      </c>
      <c r="H27" s="29">
        <v>2757</v>
      </c>
      <c r="I27" s="29">
        <v>1</v>
      </c>
      <c r="J27" s="29">
        <v>2</v>
      </c>
      <c r="K27" s="29">
        <v>5</v>
      </c>
      <c r="L27" s="29">
        <v>13</v>
      </c>
      <c r="M27" s="29">
        <v>0</v>
      </c>
      <c r="N27" s="29">
        <v>0</v>
      </c>
      <c r="O27" s="29">
        <f t="shared" si="0"/>
        <v>53648</v>
      </c>
      <c r="P27" s="29">
        <f t="shared" si="0"/>
        <v>2231228</v>
      </c>
    </row>
    <row r="28" spans="1:16" s="4" customFormat="1" ht="15.75" customHeight="1">
      <c r="A28" s="21" t="s">
        <v>15</v>
      </c>
      <c r="B28" s="11" t="s">
        <v>256</v>
      </c>
      <c r="C28" s="29">
        <v>15880</v>
      </c>
      <c r="D28" s="29">
        <v>364625</v>
      </c>
      <c r="E28" s="29">
        <v>2806</v>
      </c>
      <c r="F28" s="29">
        <v>116145</v>
      </c>
      <c r="G28" s="29">
        <v>25</v>
      </c>
      <c r="H28" s="29">
        <v>369</v>
      </c>
      <c r="I28" s="29">
        <v>1</v>
      </c>
      <c r="J28" s="29">
        <v>307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18712</v>
      </c>
      <c r="P28" s="29">
        <f t="shared" si="0"/>
        <v>481446</v>
      </c>
    </row>
    <row r="29" spans="1:16" s="4" customFormat="1" ht="15.75" customHeight="1">
      <c r="A29" s="21" t="s">
        <v>225</v>
      </c>
      <c r="B29" s="11" t="s">
        <v>257</v>
      </c>
      <c r="C29" s="29">
        <v>3011</v>
      </c>
      <c r="D29" s="29">
        <v>49439</v>
      </c>
      <c r="E29" s="29">
        <v>891</v>
      </c>
      <c r="F29" s="29">
        <v>31904</v>
      </c>
      <c r="G29" s="29">
        <v>3</v>
      </c>
      <c r="H29" s="29">
        <v>3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3905</v>
      </c>
      <c r="P29" s="29">
        <f t="shared" si="0"/>
        <v>81346</v>
      </c>
    </row>
    <row r="30" spans="1:16" s="4" customFormat="1" ht="15.75" customHeight="1">
      <c r="A30" s="21" t="s">
        <v>16</v>
      </c>
      <c r="B30" s="11" t="s">
        <v>258</v>
      </c>
      <c r="C30" s="29">
        <v>4839</v>
      </c>
      <c r="D30" s="29">
        <v>84364</v>
      </c>
      <c r="E30" s="29">
        <v>958</v>
      </c>
      <c r="F30" s="29">
        <v>27175</v>
      </c>
      <c r="G30" s="29">
        <v>23</v>
      </c>
      <c r="H30" s="29">
        <v>8667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5820</v>
      </c>
      <c r="P30" s="29">
        <f t="shared" si="0"/>
        <v>120206</v>
      </c>
    </row>
    <row r="31" spans="1:16" s="4" customFormat="1" ht="15.75" customHeight="1">
      <c r="A31" s="21" t="s">
        <v>17</v>
      </c>
      <c r="B31" s="11" t="s">
        <v>259</v>
      </c>
      <c r="C31" s="29">
        <v>754145</v>
      </c>
      <c r="D31" s="29">
        <v>31735018</v>
      </c>
      <c r="E31" s="29">
        <v>146005</v>
      </c>
      <c r="F31" s="29">
        <v>5963071</v>
      </c>
      <c r="G31" s="29">
        <v>6663</v>
      </c>
      <c r="H31" s="29">
        <v>271067</v>
      </c>
      <c r="I31" s="29">
        <v>1625</v>
      </c>
      <c r="J31" s="29">
        <v>166517</v>
      </c>
      <c r="K31" s="29">
        <v>498</v>
      </c>
      <c r="L31" s="29">
        <v>83046</v>
      </c>
      <c r="M31" s="29">
        <v>329</v>
      </c>
      <c r="N31" s="29">
        <v>87770</v>
      </c>
      <c r="O31" s="29">
        <f t="shared" si="0"/>
        <v>909265</v>
      </c>
      <c r="P31" s="29">
        <f t="shared" si="0"/>
        <v>38306489</v>
      </c>
    </row>
    <row r="32" spans="1:16" s="4" customFormat="1" ht="15.75" customHeight="1">
      <c r="A32" s="21" t="s">
        <v>18</v>
      </c>
      <c r="B32" s="11" t="s">
        <v>260</v>
      </c>
      <c r="C32" s="29">
        <v>6997</v>
      </c>
      <c r="D32" s="29">
        <v>130162</v>
      </c>
      <c r="E32" s="29">
        <v>1208</v>
      </c>
      <c r="F32" s="29">
        <v>48101</v>
      </c>
      <c r="G32" s="29">
        <v>138</v>
      </c>
      <c r="H32" s="29">
        <v>3286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8343</v>
      </c>
      <c r="P32" s="29">
        <f t="shared" si="0"/>
        <v>181549</v>
      </c>
    </row>
    <row r="33" spans="1:16" s="4" customFormat="1" ht="15.75" customHeight="1">
      <c r="A33" s="21" t="s">
        <v>19</v>
      </c>
      <c r="B33" s="11" t="s">
        <v>261</v>
      </c>
      <c r="C33" s="29">
        <v>10748</v>
      </c>
      <c r="D33" s="29">
        <v>178821</v>
      </c>
      <c r="E33" s="29">
        <v>37</v>
      </c>
      <c r="F33" s="29">
        <v>757</v>
      </c>
      <c r="G33" s="29">
        <v>35</v>
      </c>
      <c r="H33" s="29">
        <v>94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10820</v>
      </c>
      <c r="P33" s="29">
        <f t="shared" si="0"/>
        <v>179672</v>
      </c>
    </row>
    <row r="34" spans="1:16" s="4" customFormat="1" ht="15.75" customHeight="1">
      <c r="A34" s="21" t="s">
        <v>20</v>
      </c>
      <c r="B34" s="11" t="s">
        <v>262</v>
      </c>
      <c r="C34" s="29">
        <v>8184</v>
      </c>
      <c r="D34" s="29">
        <v>154236</v>
      </c>
      <c r="E34" s="29">
        <v>1675</v>
      </c>
      <c r="F34" s="29">
        <v>81297</v>
      </c>
      <c r="G34" s="29">
        <v>12</v>
      </c>
      <c r="H34" s="29">
        <v>2666</v>
      </c>
      <c r="I34" s="29">
        <v>1</v>
      </c>
      <c r="J34" s="29">
        <v>27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9872</v>
      </c>
      <c r="P34" s="29">
        <f t="shared" si="0"/>
        <v>238226</v>
      </c>
    </row>
    <row r="35" spans="1:16" s="4" customFormat="1" ht="15.75" customHeight="1">
      <c r="A35" s="21" t="s">
        <v>21</v>
      </c>
      <c r="B35" s="11" t="s">
        <v>263</v>
      </c>
      <c r="C35" s="29">
        <v>2713</v>
      </c>
      <c r="D35" s="29">
        <v>157345</v>
      </c>
      <c r="E35" s="29">
        <v>7196</v>
      </c>
      <c r="F35" s="29">
        <v>624876</v>
      </c>
      <c r="G35" s="29">
        <v>2</v>
      </c>
      <c r="H35" s="29">
        <v>11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9911</v>
      </c>
      <c r="P35" s="29">
        <f t="shared" si="0"/>
        <v>782232</v>
      </c>
    </row>
    <row r="36" spans="1:16" s="4" customFormat="1" ht="15.75" customHeight="1">
      <c r="A36" s="21" t="s">
        <v>22</v>
      </c>
      <c r="B36" s="11" t="s">
        <v>264</v>
      </c>
      <c r="C36" s="29">
        <v>36779</v>
      </c>
      <c r="D36" s="29">
        <v>1024998</v>
      </c>
      <c r="E36" s="29">
        <v>6098</v>
      </c>
      <c r="F36" s="29">
        <v>208365</v>
      </c>
      <c r="G36" s="29">
        <v>317</v>
      </c>
      <c r="H36" s="29">
        <v>10203</v>
      </c>
      <c r="I36" s="29">
        <v>9</v>
      </c>
      <c r="J36" s="29">
        <v>2191</v>
      </c>
      <c r="K36" s="29">
        <v>1</v>
      </c>
      <c r="L36" s="29">
        <v>1</v>
      </c>
      <c r="M36" s="29">
        <v>0</v>
      </c>
      <c r="N36" s="29">
        <v>0</v>
      </c>
      <c r="O36" s="29">
        <f t="shared" si="0"/>
        <v>43204</v>
      </c>
      <c r="P36" s="29">
        <f t="shared" si="0"/>
        <v>1245758</v>
      </c>
    </row>
    <row r="37" spans="1:16" s="4" customFormat="1" ht="15.75" customHeight="1">
      <c r="A37" s="21" t="s">
        <v>23</v>
      </c>
      <c r="B37" s="11" t="s">
        <v>265</v>
      </c>
      <c r="C37" s="29">
        <v>11806</v>
      </c>
      <c r="D37" s="29">
        <v>228839</v>
      </c>
      <c r="E37" s="29">
        <v>4739</v>
      </c>
      <c r="F37" s="29">
        <v>203352</v>
      </c>
      <c r="G37" s="29">
        <v>18</v>
      </c>
      <c r="H37" s="29">
        <v>110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16563</v>
      </c>
      <c r="P37" s="29">
        <f t="shared" si="0"/>
        <v>432301</v>
      </c>
    </row>
    <row r="38" spans="1:16" s="4" customFormat="1" ht="15.75" customHeight="1">
      <c r="A38" s="21" t="s">
        <v>24</v>
      </c>
      <c r="B38" s="11" t="s">
        <v>266</v>
      </c>
      <c r="C38" s="29">
        <v>3541</v>
      </c>
      <c r="D38" s="29">
        <v>74203</v>
      </c>
      <c r="E38" s="29">
        <v>3910</v>
      </c>
      <c r="F38" s="29">
        <v>165845</v>
      </c>
      <c r="G38" s="29">
        <v>3</v>
      </c>
      <c r="H38" s="29">
        <v>526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7454</v>
      </c>
      <c r="P38" s="29">
        <f t="shared" si="0"/>
        <v>240574</v>
      </c>
    </row>
    <row r="39" spans="1:16" s="4" customFormat="1" ht="15.75" customHeight="1">
      <c r="A39" s="21" t="s">
        <v>25</v>
      </c>
      <c r="B39" s="11" t="s">
        <v>267</v>
      </c>
      <c r="C39" s="29">
        <v>3606</v>
      </c>
      <c r="D39" s="29">
        <v>71622</v>
      </c>
      <c r="E39" s="29">
        <v>4168</v>
      </c>
      <c r="F39" s="29">
        <v>155774</v>
      </c>
      <c r="G39" s="29">
        <v>3</v>
      </c>
      <c r="H39" s="29">
        <v>10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7777</v>
      </c>
      <c r="P39" s="29">
        <f t="shared" si="0"/>
        <v>227406</v>
      </c>
    </row>
    <row r="40" spans="1:16" s="4" customFormat="1" ht="15.75" customHeight="1">
      <c r="A40" s="21" t="s">
        <v>26</v>
      </c>
      <c r="B40" s="11" t="s">
        <v>268</v>
      </c>
      <c r="C40" s="29">
        <v>4024</v>
      </c>
      <c r="D40" s="29">
        <v>67298</v>
      </c>
      <c r="E40" s="29">
        <v>2265</v>
      </c>
      <c r="F40" s="29">
        <v>86200</v>
      </c>
      <c r="G40" s="29">
        <v>21</v>
      </c>
      <c r="H40" s="29">
        <v>302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6310</v>
      </c>
      <c r="P40" s="29">
        <f t="shared" si="0"/>
        <v>153800</v>
      </c>
    </row>
    <row r="41" spans="1:16" s="4" customFormat="1" ht="15.75" customHeight="1">
      <c r="A41" s="21" t="s">
        <v>27</v>
      </c>
      <c r="B41" s="11" t="s">
        <v>269</v>
      </c>
      <c r="C41" s="29">
        <v>12832</v>
      </c>
      <c r="D41" s="29">
        <v>217255</v>
      </c>
      <c r="E41" s="29">
        <v>2326</v>
      </c>
      <c r="F41" s="29">
        <v>83539</v>
      </c>
      <c r="G41" s="29">
        <v>20</v>
      </c>
      <c r="H41" s="29">
        <v>450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15178</v>
      </c>
      <c r="P41" s="29">
        <f t="shared" si="0"/>
        <v>301244</v>
      </c>
    </row>
    <row r="42" spans="1:16" s="4" customFormat="1" ht="15.75" customHeight="1">
      <c r="A42" s="21" t="s">
        <v>28</v>
      </c>
      <c r="B42" s="11" t="s">
        <v>270</v>
      </c>
      <c r="C42" s="29">
        <v>15083</v>
      </c>
      <c r="D42" s="29">
        <v>330224</v>
      </c>
      <c r="E42" s="29">
        <v>2364</v>
      </c>
      <c r="F42" s="29">
        <v>89781</v>
      </c>
      <c r="G42" s="29">
        <v>939</v>
      </c>
      <c r="H42" s="29">
        <v>56419</v>
      </c>
      <c r="I42" s="29">
        <v>2</v>
      </c>
      <c r="J42" s="29">
        <v>28</v>
      </c>
      <c r="K42" s="29">
        <v>1</v>
      </c>
      <c r="L42" s="29">
        <v>1</v>
      </c>
      <c r="M42" s="29">
        <v>0</v>
      </c>
      <c r="N42" s="29">
        <v>0</v>
      </c>
      <c r="O42" s="29">
        <f t="shared" si="0"/>
        <v>18389</v>
      </c>
      <c r="P42" s="29">
        <f t="shared" si="0"/>
        <v>476453</v>
      </c>
    </row>
    <row r="43" spans="1:16" s="4" customFormat="1" ht="15.75" customHeight="1">
      <c r="A43" s="21" t="s">
        <v>29</v>
      </c>
      <c r="B43" s="11" t="s">
        <v>271</v>
      </c>
      <c r="C43" s="29">
        <v>126627</v>
      </c>
      <c r="D43" s="29">
        <v>4182707</v>
      </c>
      <c r="E43" s="29">
        <v>41012</v>
      </c>
      <c r="F43" s="29">
        <v>1702091</v>
      </c>
      <c r="G43" s="29">
        <v>619</v>
      </c>
      <c r="H43" s="29">
        <v>17669</v>
      </c>
      <c r="I43" s="29">
        <v>9</v>
      </c>
      <c r="J43" s="29">
        <v>9423</v>
      </c>
      <c r="K43" s="29">
        <v>30</v>
      </c>
      <c r="L43" s="29">
        <v>1945</v>
      </c>
      <c r="M43" s="29">
        <v>4</v>
      </c>
      <c r="N43" s="29">
        <v>66</v>
      </c>
      <c r="O43" s="29">
        <f t="shared" si="0"/>
        <v>168301</v>
      </c>
      <c r="P43" s="29">
        <f t="shared" si="0"/>
        <v>5913901</v>
      </c>
    </row>
    <row r="44" spans="1:16" s="4" customFormat="1" ht="15.75" customHeight="1">
      <c r="A44" s="22" t="s">
        <v>30</v>
      </c>
      <c r="B44" s="12" t="s">
        <v>272</v>
      </c>
      <c r="C44" s="30">
        <v>9510</v>
      </c>
      <c r="D44" s="30">
        <v>309490</v>
      </c>
      <c r="E44" s="30">
        <v>8651</v>
      </c>
      <c r="F44" s="30">
        <v>510316</v>
      </c>
      <c r="G44" s="30">
        <v>13</v>
      </c>
      <c r="H44" s="30">
        <v>928</v>
      </c>
      <c r="I44" s="30">
        <v>0</v>
      </c>
      <c r="J44" s="30">
        <v>0</v>
      </c>
      <c r="K44" s="30">
        <v>2</v>
      </c>
      <c r="L44" s="30">
        <v>142</v>
      </c>
      <c r="M44" s="30">
        <v>0</v>
      </c>
      <c r="N44" s="30">
        <v>0</v>
      </c>
      <c r="O44" s="30">
        <f t="shared" si="0"/>
        <v>18176</v>
      </c>
      <c r="P44" s="30">
        <f t="shared" si="0"/>
        <v>820876</v>
      </c>
    </row>
    <row r="45" spans="1:16" s="4" customFormat="1" ht="15.75" customHeight="1">
      <c r="A45" s="21" t="s">
        <v>31</v>
      </c>
      <c r="B45" s="11" t="s">
        <v>273</v>
      </c>
      <c r="C45" s="29">
        <v>4572</v>
      </c>
      <c r="D45" s="29">
        <v>234391</v>
      </c>
      <c r="E45" s="29">
        <v>1174</v>
      </c>
      <c r="F45" s="29">
        <v>77824</v>
      </c>
      <c r="G45" s="29">
        <v>40</v>
      </c>
      <c r="H45" s="29">
        <v>5315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5786</v>
      </c>
      <c r="P45" s="29">
        <f t="shared" si="0"/>
        <v>317530</v>
      </c>
    </row>
    <row r="46" spans="1:16" s="4" customFormat="1" ht="15.75" customHeight="1">
      <c r="A46" s="21" t="s">
        <v>32</v>
      </c>
      <c r="B46" s="11" t="s">
        <v>274</v>
      </c>
      <c r="C46" s="29">
        <v>13533</v>
      </c>
      <c r="D46" s="29">
        <v>197114</v>
      </c>
      <c r="E46" s="29">
        <v>7087</v>
      </c>
      <c r="F46" s="29">
        <v>266539</v>
      </c>
      <c r="G46" s="29">
        <v>6</v>
      </c>
      <c r="H46" s="29">
        <v>2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20626</v>
      </c>
      <c r="P46" s="29">
        <f t="shared" si="0"/>
        <v>463655</v>
      </c>
    </row>
    <row r="47" spans="1:16" s="4" customFormat="1" ht="15.75" customHeight="1">
      <c r="A47" s="21" t="s">
        <v>33</v>
      </c>
      <c r="B47" s="11" t="s">
        <v>275</v>
      </c>
      <c r="C47" s="29">
        <v>7097</v>
      </c>
      <c r="D47" s="29">
        <v>204678</v>
      </c>
      <c r="E47" s="29">
        <v>6698</v>
      </c>
      <c r="F47" s="29">
        <v>444968</v>
      </c>
      <c r="G47" s="29">
        <v>16</v>
      </c>
      <c r="H47" s="29">
        <v>3183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13811</v>
      </c>
      <c r="P47" s="29">
        <f t="shared" si="0"/>
        <v>652829</v>
      </c>
    </row>
    <row r="48" spans="1:16" s="4" customFormat="1" ht="15.75" customHeight="1">
      <c r="A48" s="21" t="s">
        <v>34</v>
      </c>
      <c r="B48" s="11" t="s">
        <v>276</v>
      </c>
      <c r="C48" s="29">
        <v>25242</v>
      </c>
      <c r="D48" s="29">
        <v>688673</v>
      </c>
      <c r="E48" s="29">
        <v>11375</v>
      </c>
      <c r="F48" s="29">
        <v>708682</v>
      </c>
      <c r="G48" s="29">
        <v>37</v>
      </c>
      <c r="H48" s="29">
        <v>512</v>
      </c>
      <c r="I48" s="29">
        <v>1</v>
      </c>
      <c r="J48" s="29">
        <v>100</v>
      </c>
      <c r="K48" s="29">
        <v>2</v>
      </c>
      <c r="L48" s="29">
        <v>448</v>
      </c>
      <c r="M48" s="29">
        <v>0</v>
      </c>
      <c r="N48" s="29">
        <v>0</v>
      </c>
      <c r="O48" s="29">
        <f t="shared" si="0"/>
        <v>36657</v>
      </c>
      <c r="P48" s="29">
        <f t="shared" si="0"/>
        <v>1398415</v>
      </c>
    </row>
    <row r="49" spans="1:16" s="4" customFormat="1" ht="15.75" customHeight="1">
      <c r="A49" s="21" t="s">
        <v>226</v>
      </c>
      <c r="B49" s="11" t="s">
        <v>277</v>
      </c>
      <c r="C49" s="29">
        <v>2644</v>
      </c>
      <c r="D49" s="29">
        <v>30721</v>
      </c>
      <c r="E49" s="29">
        <v>105</v>
      </c>
      <c r="F49" s="29">
        <v>2477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 t="shared" si="0"/>
        <v>2749</v>
      </c>
      <c r="P49" s="29">
        <f t="shared" si="0"/>
        <v>33198</v>
      </c>
    </row>
    <row r="50" spans="1:16" s="4" customFormat="1" ht="15.75" customHeight="1">
      <c r="A50" s="21" t="s">
        <v>35</v>
      </c>
      <c r="B50" s="11" t="s">
        <v>278</v>
      </c>
      <c r="C50" s="29">
        <v>5244</v>
      </c>
      <c r="D50" s="29">
        <v>98200</v>
      </c>
      <c r="E50" s="29">
        <v>1008</v>
      </c>
      <c r="F50" s="29">
        <v>29944</v>
      </c>
      <c r="G50" s="29">
        <v>7</v>
      </c>
      <c r="H50" s="29">
        <v>548</v>
      </c>
      <c r="I50" s="29">
        <v>1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6260</v>
      </c>
      <c r="P50" s="29">
        <f t="shared" si="0"/>
        <v>128692</v>
      </c>
    </row>
    <row r="51" spans="1:16" s="4" customFormat="1" ht="15.75" customHeight="1">
      <c r="A51" s="21" t="s">
        <v>36</v>
      </c>
      <c r="B51" s="11" t="s">
        <v>279</v>
      </c>
      <c r="C51" s="29">
        <v>61108</v>
      </c>
      <c r="D51" s="29">
        <v>1598519</v>
      </c>
      <c r="E51" s="29">
        <v>19073</v>
      </c>
      <c r="F51" s="29">
        <v>634151</v>
      </c>
      <c r="G51" s="29">
        <v>359</v>
      </c>
      <c r="H51" s="29">
        <v>18291</v>
      </c>
      <c r="I51" s="29">
        <v>6</v>
      </c>
      <c r="J51" s="29">
        <v>967</v>
      </c>
      <c r="K51" s="29">
        <v>18</v>
      </c>
      <c r="L51" s="29">
        <v>1495</v>
      </c>
      <c r="M51" s="29">
        <v>5</v>
      </c>
      <c r="N51" s="29">
        <v>4679</v>
      </c>
      <c r="O51" s="29">
        <f t="shared" si="0"/>
        <v>80569</v>
      </c>
      <c r="P51" s="29">
        <f t="shared" si="0"/>
        <v>2258102</v>
      </c>
    </row>
    <row r="52" spans="1:16" s="4" customFormat="1" ht="15.75" customHeight="1">
      <c r="A52" s="21" t="s">
        <v>37</v>
      </c>
      <c r="B52" s="11" t="s">
        <v>280</v>
      </c>
      <c r="C52" s="29">
        <v>17130</v>
      </c>
      <c r="D52" s="29">
        <v>324926</v>
      </c>
      <c r="E52" s="29">
        <v>8282</v>
      </c>
      <c r="F52" s="29">
        <v>289678</v>
      </c>
      <c r="G52" s="29">
        <v>36</v>
      </c>
      <c r="H52" s="29">
        <v>6316</v>
      </c>
      <c r="I52" s="29">
        <v>1</v>
      </c>
      <c r="J52" s="29">
        <v>0</v>
      </c>
      <c r="K52" s="29">
        <v>4</v>
      </c>
      <c r="L52" s="29">
        <v>33</v>
      </c>
      <c r="M52" s="29">
        <v>0</v>
      </c>
      <c r="N52" s="29">
        <v>0</v>
      </c>
      <c r="O52" s="29">
        <f t="shared" si="0"/>
        <v>25453</v>
      </c>
      <c r="P52" s="29">
        <f t="shared" si="0"/>
        <v>620953</v>
      </c>
    </row>
    <row r="53" spans="1:16" s="4" customFormat="1" ht="15.75" customHeight="1">
      <c r="A53" s="21" t="s">
        <v>38</v>
      </c>
      <c r="B53" s="11" t="s">
        <v>281</v>
      </c>
      <c r="C53" s="29">
        <v>10610</v>
      </c>
      <c r="D53" s="29">
        <v>198405</v>
      </c>
      <c r="E53" s="29">
        <v>5305</v>
      </c>
      <c r="F53" s="29">
        <v>160983</v>
      </c>
      <c r="G53" s="29">
        <v>30</v>
      </c>
      <c r="H53" s="29">
        <v>552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15945</v>
      </c>
      <c r="P53" s="29">
        <f t="shared" si="0"/>
        <v>359940</v>
      </c>
    </row>
    <row r="54" spans="1:16" s="4" customFormat="1" ht="15.75" customHeight="1">
      <c r="A54" s="21" t="s">
        <v>39</v>
      </c>
      <c r="B54" s="11" t="s">
        <v>282</v>
      </c>
      <c r="C54" s="29">
        <v>31453</v>
      </c>
      <c r="D54" s="29">
        <v>703773</v>
      </c>
      <c r="E54" s="29">
        <v>14647</v>
      </c>
      <c r="F54" s="29">
        <v>600141</v>
      </c>
      <c r="G54" s="29">
        <v>38</v>
      </c>
      <c r="H54" s="29">
        <v>309</v>
      </c>
      <c r="I54" s="29">
        <v>0</v>
      </c>
      <c r="J54" s="29">
        <v>0</v>
      </c>
      <c r="K54" s="29">
        <v>1</v>
      </c>
      <c r="L54" s="29">
        <v>15</v>
      </c>
      <c r="M54" s="29">
        <v>0</v>
      </c>
      <c r="N54" s="29">
        <v>0</v>
      </c>
      <c r="O54" s="29">
        <f t="shared" si="0"/>
        <v>46139</v>
      </c>
      <c r="P54" s="29">
        <f t="shared" si="0"/>
        <v>1304238</v>
      </c>
    </row>
    <row r="55" spans="1:16" s="4" customFormat="1" ht="15.75" customHeight="1">
      <c r="A55" s="21" t="s">
        <v>40</v>
      </c>
      <c r="B55" s="11" t="s">
        <v>283</v>
      </c>
      <c r="C55" s="29">
        <v>14256</v>
      </c>
      <c r="D55" s="29">
        <v>317419</v>
      </c>
      <c r="E55" s="29">
        <v>5396</v>
      </c>
      <c r="F55" s="29">
        <v>181285</v>
      </c>
      <c r="G55" s="29">
        <v>13</v>
      </c>
      <c r="H55" s="29">
        <v>219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19665</v>
      </c>
      <c r="P55" s="29">
        <f t="shared" si="0"/>
        <v>498923</v>
      </c>
    </row>
    <row r="56" spans="1:16" s="4" customFormat="1" ht="15.75" customHeight="1">
      <c r="A56" s="21" t="s">
        <v>41</v>
      </c>
      <c r="B56" s="11" t="s">
        <v>284</v>
      </c>
      <c r="C56" s="29">
        <v>29356</v>
      </c>
      <c r="D56" s="29">
        <v>503005</v>
      </c>
      <c r="E56" s="29">
        <v>857</v>
      </c>
      <c r="F56" s="29">
        <v>15651</v>
      </c>
      <c r="G56" s="29">
        <v>63</v>
      </c>
      <c r="H56" s="29">
        <v>2622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30276</v>
      </c>
      <c r="P56" s="29">
        <f t="shared" si="0"/>
        <v>521278</v>
      </c>
    </row>
    <row r="57" spans="1:16" s="4" customFormat="1" ht="15.75" customHeight="1">
      <c r="A57" s="21" t="s">
        <v>42</v>
      </c>
      <c r="B57" s="11" t="s">
        <v>285</v>
      </c>
      <c r="C57" s="29">
        <v>17575</v>
      </c>
      <c r="D57" s="29">
        <v>383556</v>
      </c>
      <c r="E57" s="29">
        <v>10565</v>
      </c>
      <c r="F57" s="29">
        <v>408970</v>
      </c>
      <c r="G57" s="29">
        <v>126</v>
      </c>
      <c r="H57" s="29">
        <v>4794</v>
      </c>
      <c r="I57" s="29">
        <v>2</v>
      </c>
      <c r="J57" s="29">
        <v>129</v>
      </c>
      <c r="K57" s="29">
        <v>4</v>
      </c>
      <c r="L57" s="29">
        <v>6</v>
      </c>
      <c r="M57" s="29">
        <v>1</v>
      </c>
      <c r="N57" s="29">
        <v>0</v>
      </c>
      <c r="O57" s="29">
        <f t="shared" si="0"/>
        <v>28273</v>
      </c>
      <c r="P57" s="29">
        <f t="shared" si="0"/>
        <v>797455</v>
      </c>
    </row>
    <row r="58" spans="1:16" s="4" customFormat="1" ht="15.75" customHeight="1">
      <c r="A58" s="21" t="s">
        <v>43</v>
      </c>
      <c r="B58" s="11" t="s">
        <v>286</v>
      </c>
      <c r="C58" s="29">
        <v>146694</v>
      </c>
      <c r="D58" s="29">
        <v>5600116</v>
      </c>
      <c r="E58" s="29">
        <v>31257</v>
      </c>
      <c r="F58" s="29">
        <v>1254999</v>
      </c>
      <c r="G58" s="29">
        <v>4696</v>
      </c>
      <c r="H58" s="29">
        <v>427390</v>
      </c>
      <c r="I58" s="29">
        <v>81</v>
      </c>
      <c r="J58" s="29">
        <v>19535</v>
      </c>
      <c r="K58" s="29">
        <v>70</v>
      </c>
      <c r="L58" s="29">
        <v>5350</v>
      </c>
      <c r="M58" s="29">
        <v>46</v>
      </c>
      <c r="N58" s="29">
        <v>7997</v>
      </c>
      <c r="O58" s="29">
        <f t="shared" si="0"/>
        <v>182844</v>
      </c>
      <c r="P58" s="29">
        <f t="shared" si="0"/>
        <v>7315387</v>
      </c>
    </row>
    <row r="59" spans="1:16" s="4" customFormat="1" ht="15.75" customHeight="1">
      <c r="A59" s="21" t="s">
        <v>44</v>
      </c>
      <c r="B59" s="11" t="s">
        <v>287</v>
      </c>
      <c r="C59" s="29">
        <v>2669</v>
      </c>
      <c r="D59" s="29">
        <v>51669</v>
      </c>
      <c r="E59" s="29">
        <v>1868</v>
      </c>
      <c r="F59" s="29">
        <v>64538</v>
      </c>
      <c r="G59" s="29">
        <v>7</v>
      </c>
      <c r="H59" s="29">
        <v>232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4544</v>
      </c>
      <c r="P59" s="29">
        <f t="shared" si="0"/>
        <v>116439</v>
      </c>
    </row>
    <row r="60" spans="1:16" s="4" customFormat="1" ht="15.75" customHeight="1">
      <c r="A60" s="21" t="s">
        <v>45</v>
      </c>
      <c r="B60" s="11" t="s">
        <v>288</v>
      </c>
      <c r="C60" s="29">
        <v>3265</v>
      </c>
      <c r="D60" s="29">
        <v>78617</v>
      </c>
      <c r="E60" s="29">
        <v>849</v>
      </c>
      <c r="F60" s="29">
        <v>38236</v>
      </c>
      <c r="G60" s="29">
        <v>104</v>
      </c>
      <c r="H60" s="29">
        <v>4437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4218</v>
      </c>
      <c r="P60" s="29">
        <f t="shared" si="0"/>
        <v>121290</v>
      </c>
    </row>
    <row r="61" spans="1:16" s="4" customFormat="1" ht="15.75" customHeight="1">
      <c r="A61" s="21" t="s">
        <v>46</v>
      </c>
      <c r="B61" s="11" t="s">
        <v>289</v>
      </c>
      <c r="C61" s="29">
        <v>4654</v>
      </c>
      <c r="D61" s="29">
        <v>71882</v>
      </c>
      <c r="E61" s="29">
        <v>1014</v>
      </c>
      <c r="F61" s="29">
        <v>26195</v>
      </c>
      <c r="G61" s="29">
        <v>8</v>
      </c>
      <c r="H61" s="29">
        <v>21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5676</v>
      </c>
      <c r="P61" s="29">
        <f t="shared" si="0"/>
        <v>98098</v>
      </c>
    </row>
    <row r="62" spans="1:16" s="4" customFormat="1" ht="15.75" customHeight="1">
      <c r="A62" s="21" t="s">
        <v>227</v>
      </c>
      <c r="B62" s="11" t="s">
        <v>290</v>
      </c>
      <c r="C62" s="29">
        <v>1274</v>
      </c>
      <c r="D62" s="29">
        <v>46463</v>
      </c>
      <c r="E62" s="29">
        <v>209</v>
      </c>
      <c r="F62" s="29">
        <v>9884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1483</v>
      </c>
      <c r="P62" s="29">
        <f t="shared" si="0"/>
        <v>56347</v>
      </c>
    </row>
    <row r="63" spans="1:16" s="4" customFormat="1" ht="15.75" customHeight="1">
      <c r="A63" s="21" t="s">
        <v>47</v>
      </c>
      <c r="B63" s="11" t="s">
        <v>291</v>
      </c>
      <c r="C63" s="29">
        <v>86346</v>
      </c>
      <c r="D63" s="29">
        <v>2399163</v>
      </c>
      <c r="E63" s="29">
        <v>49484</v>
      </c>
      <c r="F63" s="29">
        <v>2019770</v>
      </c>
      <c r="G63" s="29">
        <v>548</v>
      </c>
      <c r="H63" s="29">
        <v>35052</v>
      </c>
      <c r="I63" s="29">
        <v>8</v>
      </c>
      <c r="J63" s="29">
        <v>597</v>
      </c>
      <c r="K63" s="29">
        <v>15</v>
      </c>
      <c r="L63" s="29">
        <v>2034</v>
      </c>
      <c r="M63" s="29">
        <v>0</v>
      </c>
      <c r="N63" s="29">
        <v>0</v>
      </c>
      <c r="O63" s="29">
        <f t="shared" si="0"/>
        <v>136401</v>
      </c>
      <c r="P63" s="29">
        <f t="shared" si="0"/>
        <v>4456616</v>
      </c>
    </row>
    <row r="64" spans="1:16" s="4" customFormat="1" ht="15.75" customHeight="1">
      <c r="A64" s="21" t="s">
        <v>48</v>
      </c>
      <c r="B64" s="11" t="s">
        <v>292</v>
      </c>
      <c r="C64" s="29">
        <v>5117</v>
      </c>
      <c r="D64" s="29">
        <v>163768</v>
      </c>
      <c r="E64" s="29">
        <v>10925</v>
      </c>
      <c r="F64" s="29">
        <v>823088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16042</v>
      </c>
      <c r="P64" s="29">
        <f t="shared" si="0"/>
        <v>986856</v>
      </c>
    </row>
    <row r="65" spans="1:16" s="4" customFormat="1" ht="15.75" customHeight="1">
      <c r="A65" s="21" t="s">
        <v>49</v>
      </c>
      <c r="B65" s="11" t="s">
        <v>293</v>
      </c>
      <c r="C65" s="29">
        <v>6353</v>
      </c>
      <c r="D65" s="29">
        <v>113458</v>
      </c>
      <c r="E65" s="29">
        <v>951</v>
      </c>
      <c r="F65" s="29">
        <v>31257</v>
      </c>
      <c r="G65" s="29">
        <v>5</v>
      </c>
      <c r="H65" s="29">
        <v>33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7309</v>
      </c>
      <c r="P65" s="29">
        <f t="shared" si="0"/>
        <v>144748</v>
      </c>
    </row>
    <row r="66" spans="1:16" s="4" customFormat="1" ht="15.75" customHeight="1">
      <c r="A66" s="21" t="s">
        <v>50</v>
      </c>
      <c r="B66" s="11" t="s">
        <v>294</v>
      </c>
      <c r="C66" s="29">
        <v>41353</v>
      </c>
      <c r="D66" s="29">
        <v>1132604</v>
      </c>
      <c r="E66" s="29">
        <v>13124</v>
      </c>
      <c r="F66" s="29">
        <v>444435</v>
      </c>
      <c r="G66" s="29">
        <v>303</v>
      </c>
      <c r="H66" s="29">
        <v>15432</v>
      </c>
      <c r="I66" s="29">
        <v>9</v>
      </c>
      <c r="J66" s="29">
        <v>1180</v>
      </c>
      <c r="K66" s="29">
        <v>14</v>
      </c>
      <c r="L66" s="29">
        <v>332</v>
      </c>
      <c r="M66" s="29">
        <v>0</v>
      </c>
      <c r="N66" s="29">
        <v>0</v>
      </c>
      <c r="O66" s="29">
        <f t="shared" si="0"/>
        <v>54803</v>
      </c>
      <c r="P66" s="29">
        <f t="shared" si="0"/>
        <v>1593983</v>
      </c>
    </row>
    <row r="67" spans="1:16" s="4" customFormat="1" ht="15.75" customHeight="1">
      <c r="A67" s="21" t="s">
        <v>51</v>
      </c>
      <c r="B67" s="11" t="s">
        <v>295</v>
      </c>
      <c r="C67" s="29">
        <v>5411</v>
      </c>
      <c r="D67" s="29">
        <v>290005</v>
      </c>
      <c r="E67" s="29">
        <v>9991</v>
      </c>
      <c r="F67" s="29">
        <v>795760</v>
      </c>
      <c r="G67" s="29">
        <v>8</v>
      </c>
      <c r="H67" s="29">
        <v>63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15410</v>
      </c>
      <c r="P67" s="29">
        <f t="shared" si="0"/>
        <v>1085828</v>
      </c>
    </row>
    <row r="68" spans="1:16" s="4" customFormat="1" ht="15.75" customHeight="1">
      <c r="A68" s="21" t="s">
        <v>52</v>
      </c>
      <c r="B68" s="11" t="s">
        <v>296</v>
      </c>
      <c r="C68" s="29">
        <v>32987</v>
      </c>
      <c r="D68" s="29">
        <v>1642645</v>
      </c>
      <c r="E68" s="29">
        <v>49833</v>
      </c>
      <c r="F68" s="29">
        <v>3645960</v>
      </c>
      <c r="G68" s="29">
        <v>295</v>
      </c>
      <c r="H68" s="29">
        <v>12119</v>
      </c>
      <c r="I68" s="29">
        <v>0</v>
      </c>
      <c r="J68" s="29">
        <v>0</v>
      </c>
      <c r="K68" s="29">
        <v>11</v>
      </c>
      <c r="L68" s="29">
        <v>703</v>
      </c>
      <c r="M68" s="29">
        <v>0</v>
      </c>
      <c r="N68" s="29">
        <v>0</v>
      </c>
      <c r="O68" s="29">
        <f t="shared" si="0"/>
        <v>83126</v>
      </c>
      <c r="P68" s="29">
        <f t="shared" si="0"/>
        <v>5301427</v>
      </c>
    </row>
    <row r="69" spans="1:16" s="4" customFormat="1" ht="15.75" customHeight="1">
      <c r="A69" s="21" t="s">
        <v>53</v>
      </c>
      <c r="B69" s="11" t="s">
        <v>297</v>
      </c>
      <c r="C69" s="29">
        <v>16866</v>
      </c>
      <c r="D69" s="29">
        <v>268252</v>
      </c>
      <c r="E69" s="29">
        <v>5807</v>
      </c>
      <c r="F69" s="29">
        <v>248800</v>
      </c>
      <c r="G69" s="29">
        <v>179</v>
      </c>
      <c r="H69" s="29">
        <v>10694</v>
      </c>
      <c r="I69" s="29">
        <v>15</v>
      </c>
      <c r="J69" s="29">
        <v>5496</v>
      </c>
      <c r="K69" s="29">
        <v>1</v>
      </c>
      <c r="L69" s="29">
        <v>2</v>
      </c>
      <c r="M69" s="29">
        <v>2</v>
      </c>
      <c r="N69" s="29">
        <v>51</v>
      </c>
      <c r="O69" s="29">
        <f t="shared" si="0"/>
        <v>22870</v>
      </c>
      <c r="P69" s="29">
        <f t="shared" si="0"/>
        <v>533295</v>
      </c>
    </row>
    <row r="70" spans="1:16" s="4" customFormat="1" ht="15.75" customHeight="1">
      <c r="A70" s="21" t="s">
        <v>54</v>
      </c>
      <c r="B70" s="11" t="s">
        <v>298</v>
      </c>
      <c r="C70" s="29">
        <v>6920</v>
      </c>
      <c r="D70" s="29">
        <v>121819</v>
      </c>
      <c r="E70" s="29">
        <v>1027</v>
      </c>
      <c r="F70" s="29">
        <v>30969</v>
      </c>
      <c r="G70" s="29">
        <v>14</v>
      </c>
      <c r="H70" s="29">
        <v>66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7961</v>
      </c>
      <c r="P70" s="29">
        <f t="shared" si="0"/>
        <v>152854</v>
      </c>
    </row>
    <row r="71" spans="1:16" s="4" customFormat="1" ht="15.75" customHeight="1">
      <c r="A71" s="21" t="s">
        <v>55</v>
      </c>
      <c r="B71" s="11" t="s">
        <v>299</v>
      </c>
      <c r="C71" s="29">
        <v>7297</v>
      </c>
      <c r="D71" s="29">
        <v>139315</v>
      </c>
      <c r="E71" s="29">
        <v>3650</v>
      </c>
      <c r="F71" s="29">
        <v>138205</v>
      </c>
      <c r="G71" s="29">
        <v>8</v>
      </c>
      <c r="H71" s="29">
        <v>14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10955</v>
      </c>
      <c r="P71" s="29">
        <f t="shared" si="0"/>
        <v>277534</v>
      </c>
    </row>
    <row r="72" spans="1:16" s="4" customFormat="1" ht="15.75" customHeight="1">
      <c r="A72" s="21" t="s">
        <v>56</v>
      </c>
      <c r="B72" s="11" t="s">
        <v>300</v>
      </c>
      <c r="C72" s="29">
        <v>66936</v>
      </c>
      <c r="D72" s="29">
        <v>2372498</v>
      </c>
      <c r="E72" s="29">
        <v>56196</v>
      </c>
      <c r="F72" s="29">
        <v>2247759</v>
      </c>
      <c r="G72" s="29">
        <v>733</v>
      </c>
      <c r="H72" s="29">
        <v>23697</v>
      </c>
      <c r="I72" s="29">
        <v>4</v>
      </c>
      <c r="J72" s="29">
        <v>110</v>
      </c>
      <c r="K72" s="29">
        <v>25</v>
      </c>
      <c r="L72" s="29">
        <v>526</v>
      </c>
      <c r="M72" s="29">
        <v>0</v>
      </c>
      <c r="N72" s="29">
        <v>0</v>
      </c>
      <c r="O72" s="29">
        <f t="shared" si="0"/>
        <v>123894</v>
      </c>
      <c r="P72" s="29">
        <f t="shared" si="0"/>
        <v>4644590</v>
      </c>
    </row>
    <row r="73" spans="1:16" s="4" customFormat="1" ht="15.75" customHeight="1">
      <c r="A73" s="21" t="s">
        <v>57</v>
      </c>
      <c r="B73" s="11" t="s">
        <v>301</v>
      </c>
      <c r="C73" s="29">
        <v>11608</v>
      </c>
      <c r="D73" s="29">
        <v>392662</v>
      </c>
      <c r="E73" s="29">
        <v>3211</v>
      </c>
      <c r="F73" s="29">
        <v>134674</v>
      </c>
      <c r="G73" s="29">
        <v>5</v>
      </c>
      <c r="H73" s="29">
        <v>19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14824</v>
      </c>
      <c r="P73" s="29">
        <f t="shared" si="0"/>
        <v>527355</v>
      </c>
    </row>
    <row r="74" spans="1:16" s="4" customFormat="1" ht="15.75" customHeight="1">
      <c r="A74" s="21" t="s">
        <v>58</v>
      </c>
      <c r="B74" s="11" t="s">
        <v>302</v>
      </c>
      <c r="C74" s="29">
        <v>261447</v>
      </c>
      <c r="D74" s="29">
        <v>12136710</v>
      </c>
      <c r="E74" s="29">
        <v>35723</v>
      </c>
      <c r="F74" s="29">
        <v>1612938</v>
      </c>
      <c r="G74" s="29">
        <v>2738</v>
      </c>
      <c r="H74" s="29">
        <v>328460</v>
      </c>
      <c r="I74" s="29">
        <v>1096</v>
      </c>
      <c r="J74" s="29">
        <v>141067</v>
      </c>
      <c r="K74" s="29">
        <v>106</v>
      </c>
      <c r="L74" s="29">
        <v>10891</v>
      </c>
      <c r="M74" s="29">
        <v>87</v>
      </c>
      <c r="N74" s="29">
        <v>69789</v>
      </c>
      <c r="O74" s="29">
        <f t="shared" si="0"/>
        <v>301197</v>
      </c>
      <c r="P74" s="29">
        <f t="shared" si="0"/>
        <v>14299855</v>
      </c>
    </row>
    <row r="75" spans="1:16" s="4" customFormat="1" ht="15.75" customHeight="1">
      <c r="A75" s="21" t="s">
        <v>59</v>
      </c>
      <c r="B75" s="11" t="s">
        <v>303</v>
      </c>
      <c r="C75" s="29">
        <v>37405</v>
      </c>
      <c r="D75" s="29">
        <v>792744</v>
      </c>
      <c r="E75" s="29">
        <v>5419</v>
      </c>
      <c r="F75" s="29">
        <v>163299</v>
      </c>
      <c r="G75" s="29">
        <v>132</v>
      </c>
      <c r="H75" s="29">
        <v>7893</v>
      </c>
      <c r="I75" s="29">
        <v>2</v>
      </c>
      <c r="J75" s="29">
        <v>370</v>
      </c>
      <c r="K75" s="29">
        <v>5</v>
      </c>
      <c r="L75" s="29">
        <v>73</v>
      </c>
      <c r="M75" s="29">
        <v>0</v>
      </c>
      <c r="N75" s="29">
        <v>0</v>
      </c>
      <c r="O75" s="29">
        <f t="shared" si="0"/>
        <v>42963</v>
      </c>
      <c r="P75" s="29">
        <f t="shared" si="0"/>
        <v>964379</v>
      </c>
    </row>
    <row r="76" spans="1:16" s="4" customFormat="1" ht="15.75" customHeight="1">
      <c r="A76" s="21" t="s">
        <v>60</v>
      </c>
      <c r="B76" s="11" t="s">
        <v>304</v>
      </c>
      <c r="C76" s="29">
        <v>74441</v>
      </c>
      <c r="D76" s="29">
        <v>1526050</v>
      </c>
      <c r="E76" s="29">
        <v>14516</v>
      </c>
      <c r="F76" s="29">
        <v>547796</v>
      </c>
      <c r="G76" s="29">
        <v>133</v>
      </c>
      <c r="H76" s="29">
        <v>5252</v>
      </c>
      <c r="I76" s="29">
        <v>2</v>
      </c>
      <c r="J76" s="29">
        <v>1362</v>
      </c>
      <c r="K76" s="29">
        <v>5</v>
      </c>
      <c r="L76" s="29">
        <v>334</v>
      </c>
      <c r="M76" s="29">
        <v>0</v>
      </c>
      <c r="N76" s="29">
        <v>0</v>
      </c>
      <c r="O76" s="29">
        <f t="shared" si="0"/>
        <v>89097</v>
      </c>
      <c r="P76" s="29">
        <f t="shared" si="0"/>
        <v>2080794</v>
      </c>
    </row>
    <row r="77" spans="1:16" s="4" customFormat="1" ht="15.75" customHeight="1">
      <c r="A77" s="22" t="s">
        <v>61</v>
      </c>
      <c r="B77" s="12" t="s">
        <v>305</v>
      </c>
      <c r="C77" s="30">
        <v>6306</v>
      </c>
      <c r="D77" s="30">
        <v>179511</v>
      </c>
      <c r="E77" s="30">
        <v>3349</v>
      </c>
      <c r="F77" s="30">
        <v>152441</v>
      </c>
      <c r="G77" s="30">
        <v>6</v>
      </c>
      <c r="H77" s="30">
        <v>4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aca="true" t="shared" si="1" ref="O77:P101">C77+E77+G77+I77+K77+M77</f>
        <v>9661</v>
      </c>
      <c r="P77" s="30">
        <f t="shared" si="1"/>
        <v>331956</v>
      </c>
    </row>
    <row r="78" spans="1:16" s="4" customFormat="1" ht="15.75" customHeight="1">
      <c r="A78" s="21" t="s">
        <v>62</v>
      </c>
      <c r="B78" s="11" t="s">
        <v>306</v>
      </c>
      <c r="C78" s="29">
        <v>9809</v>
      </c>
      <c r="D78" s="29">
        <v>196977</v>
      </c>
      <c r="E78" s="29">
        <v>3829</v>
      </c>
      <c r="F78" s="29">
        <v>152172</v>
      </c>
      <c r="G78" s="29">
        <v>23</v>
      </c>
      <c r="H78" s="29">
        <v>47</v>
      </c>
      <c r="I78" s="29">
        <v>0</v>
      </c>
      <c r="J78" s="29">
        <v>0</v>
      </c>
      <c r="K78" s="29">
        <v>1</v>
      </c>
      <c r="L78" s="29">
        <v>396</v>
      </c>
      <c r="M78" s="29">
        <v>0</v>
      </c>
      <c r="N78" s="29">
        <v>0</v>
      </c>
      <c r="O78" s="29">
        <f t="shared" si="1"/>
        <v>13662</v>
      </c>
      <c r="P78" s="29">
        <f t="shared" si="1"/>
        <v>349592</v>
      </c>
    </row>
    <row r="79" spans="1:16" s="4" customFormat="1" ht="15.75" customHeight="1">
      <c r="A79" s="21" t="s">
        <v>63</v>
      </c>
      <c r="B79" s="11" t="s">
        <v>307</v>
      </c>
      <c r="C79" s="29">
        <v>2299</v>
      </c>
      <c r="D79" s="29">
        <v>75963</v>
      </c>
      <c r="E79" s="29">
        <v>1820</v>
      </c>
      <c r="F79" s="29">
        <v>135170</v>
      </c>
      <c r="G79" s="29">
        <v>2</v>
      </c>
      <c r="H79" s="29">
        <v>52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4121</v>
      </c>
      <c r="P79" s="29">
        <f t="shared" si="1"/>
        <v>211185</v>
      </c>
    </row>
    <row r="80" spans="1:16" s="4" customFormat="1" ht="15.75" customHeight="1">
      <c r="A80" s="21" t="s">
        <v>64</v>
      </c>
      <c r="B80" s="11" t="s">
        <v>308</v>
      </c>
      <c r="C80" s="29">
        <v>21090</v>
      </c>
      <c r="D80" s="29">
        <v>449803</v>
      </c>
      <c r="E80" s="29">
        <v>5479</v>
      </c>
      <c r="F80" s="29">
        <v>231163</v>
      </c>
      <c r="G80" s="29">
        <v>29</v>
      </c>
      <c r="H80" s="29">
        <v>1471</v>
      </c>
      <c r="I80" s="29">
        <v>1</v>
      </c>
      <c r="J80" s="29">
        <v>1</v>
      </c>
      <c r="K80" s="29">
        <v>1</v>
      </c>
      <c r="L80" s="29">
        <v>4</v>
      </c>
      <c r="M80" s="29">
        <v>0</v>
      </c>
      <c r="N80" s="29">
        <v>0</v>
      </c>
      <c r="O80" s="29">
        <f t="shared" si="1"/>
        <v>26600</v>
      </c>
      <c r="P80" s="29">
        <f t="shared" si="1"/>
        <v>682442</v>
      </c>
    </row>
    <row r="81" spans="1:16" s="4" customFormat="1" ht="15.75" customHeight="1">
      <c r="A81" s="21" t="s">
        <v>65</v>
      </c>
      <c r="B81" s="11" t="s">
        <v>309</v>
      </c>
      <c r="C81" s="29">
        <v>6415</v>
      </c>
      <c r="D81" s="29">
        <v>186105</v>
      </c>
      <c r="E81" s="29">
        <v>999</v>
      </c>
      <c r="F81" s="29">
        <v>38274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7414</v>
      </c>
      <c r="P81" s="29">
        <f t="shared" si="1"/>
        <v>224379</v>
      </c>
    </row>
    <row r="82" spans="1:16" s="4" customFormat="1" ht="15.75" customHeight="1">
      <c r="A82" s="21" t="s">
        <v>66</v>
      </c>
      <c r="B82" s="11" t="s">
        <v>310</v>
      </c>
      <c r="C82" s="29">
        <v>9960</v>
      </c>
      <c r="D82" s="29">
        <v>232696</v>
      </c>
      <c r="E82" s="29">
        <v>3711</v>
      </c>
      <c r="F82" s="29">
        <v>120379</v>
      </c>
      <c r="G82" s="29">
        <v>29</v>
      </c>
      <c r="H82" s="29">
        <v>253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13700</v>
      </c>
      <c r="P82" s="29">
        <f t="shared" si="1"/>
        <v>353328</v>
      </c>
    </row>
    <row r="83" spans="1:16" s="4" customFormat="1" ht="15.75" customHeight="1">
      <c r="A83" s="21" t="s">
        <v>67</v>
      </c>
      <c r="B83" s="11" t="s">
        <v>311</v>
      </c>
      <c r="C83" s="29">
        <v>12628</v>
      </c>
      <c r="D83" s="29">
        <v>213392</v>
      </c>
      <c r="E83" s="29">
        <v>7275</v>
      </c>
      <c r="F83" s="29">
        <v>234818</v>
      </c>
      <c r="G83" s="29">
        <v>42</v>
      </c>
      <c r="H83" s="29">
        <v>638</v>
      </c>
      <c r="I83" s="29">
        <v>4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aca="true" t="shared" si="2" ref="O83:P86">C83+E83+G83+I83+K83+M83</f>
        <v>19949</v>
      </c>
      <c r="P83" s="29">
        <f t="shared" si="2"/>
        <v>448848</v>
      </c>
    </row>
    <row r="84" spans="1:16" s="4" customFormat="1" ht="15.75" customHeight="1">
      <c r="A84" s="21" t="s">
        <v>68</v>
      </c>
      <c r="B84" s="11" t="s">
        <v>312</v>
      </c>
      <c r="C84" s="29">
        <v>2832</v>
      </c>
      <c r="D84" s="29">
        <v>76827</v>
      </c>
      <c r="E84" s="29">
        <v>392</v>
      </c>
      <c r="F84" s="29">
        <v>9550</v>
      </c>
      <c r="G84" s="29">
        <v>7</v>
      </c>
      <c r="H84" s="29">
        <v>49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2"/>
        <v>3231</v>
      </c>
      <c r="P84" s="29">
        <f t="shared" si="2"/>
        <v>86426</v>
      </c>
    </row>
    <row r="85" spans="1:16" s="4" customFormat="1" ht="15.75" customHeight="1">
      <c r="A85" s="21" t="s">
        <v>228</v>
      </c>
      <c r="B85" s="11" t="s">
        <v>313</v>
      </c>
      <c r="C85" s="29">
        <v>2414</v>
      </c>
      <c r="D85" s="29">
        <v>45141</v>
      </c>
      <c r="E85" s="29">
        <v>167</v>
      </c>
      <c r="F85" s="29">
        <v>5513</v>
      </c>
      <c r="G85" s="29">
        <v>11</v>
      </c>
      <c r="H85" s="29">
        <v>29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2"/>
        <v>2592</v>
      </c>
      <c r="P85" s="29">
        <f t="shared" si="2"/>
        <v>50683</v>
      </c>
    </row>
    <row r="86" spans="1:16" s="4" customFormat="1" ht="15.75" customHeight="1">
      <c r="A86" s="21" t="s">
        <v>69</v>
      </c>
      <c r="B86" s="11" t="s">
        <v>314</v>
      </c>
      <c r="C86" s="29">
        <v>7118</v>
      </c>
      <c r="D86" s="29">
        <v>130755</v>
      </c>
      <c r="E86" s="29">
        <v>2596</v>
      </c>
      <c r="F86" s="29">
        <v>66346</v>
      </c>
      <c r="G86" s="29">
        <v>28</v>
      </c>
      <c r="H86" s="29">
        <v>99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2"/>
        <v>9742</v>
      </c>
      <c r="P86" s="29">
        <f t="shared" si="2"/>
        <v>197200</v>
      </c>
    </row>
    <row r="87" spans="1:16" s="4" customFormat="1" ht="15.75" customHeight="1">
      <c r="A87" s="21" t="s">
        <v>70</v>
      </c>
      <c r="B87" s="11" t="s">
        <v>315</v>
      </c>
      <c r="C87" s="29">
        <v>9775</v>
      </c>
      <c r="D87" s="29">
        <v>132280</v>
      </c>
      <c r="E87" s="29">
        <v>553</v>
      </c>
      <c r="F87" s="29">
        <v>20939</v>
      </c>
      <c r="G87" s="29">
        <v>34</v>
      </c>
      <c r="H87" s="29">
        <v>215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1"/>
        <v>10362</v>
      </c>
      <c r="P87" s="29">
        <f t="shared" si="1"/>
        <v>153434</v>
      </c>
    </row>
    <row r="88" spans="1:16" s="4" customFormat="1" ht="15.75" customHeight="1">
      <c r="A88" s="21" t="s">
        <v>71</v>
      </c>
      <c r="B88" s="11" t="s">
        <v>316</v>
      </c>
      <c r="C88" s="29">
        <v>116584</v>
      </c>
      <c r="D88" s="29">
        <v>5023884</v>
      </c>
      <c r="E88" s="29">
        <v>48848</v>
      </c>
      <c r="F88" s="29">
        <v>2682663</v>
      </c>
      <c r="G88" s="29">
        <v>1577</v>
      </c>
      <c r="H88" s="29">
        <v>104631</v>
      </c>
      <c r="I88" s="29">
        <v>165</v>
      </c>
      <c r="J88" s="29">
        <v>27216</v>
      </c>
      <c r="K88" s="29">
        <v>169</v>
      </c>
      <c r="L88" s="29">
        <v>27426</v>
      </c>
      <c r="M88" s="29">
        <v>57</v>
      </c>
      <c r="N88" s="29">
        <v>6200</v>
      </c>
      <c r="O88" s="29">
        <f t="shared" si="1"/>
        <v>167400</v>
      </c>
      <c r="P88" s="29">
        <f t="shared" si="1"/>
        <v>7872020</v>
      </c>
    </row>
    <row r="89" spans="1:16" s="4" customFormat="1" ht="15.75" customHeight="1">
      <c r="A89" s="21" t="s">
        <v>72</v>
      </c>
      <c r="B89" s="11" t="s">
        <v>317</v>
      </c>
      <c r="C89" s="29">
        <v>7015</v>
      </c>
      <c r="D89" s="29">
        <v>149747</v>
      </c>
      <c r="E89" s="29">
        <v>3317</v>
      </c>
      <c r="F89" s="29">
        <v>152423</v>
      </c>
      <c r="G89" s="29">
        <v>1</v>
      </c>
      <c r="H89" s="29">
        <v>278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10333</v>
      </c>
      <c r="P89" s="29">
        <f t="shared" si="1"/>
        <v>302448</v>
      </c>
    </row>
    <row r="90" spans="1:16" s="4" customFormat="1" ht="15.75" customHeight="1">
      <c r="A90" s="21" t="s">
        <v>73</v>
      </c>
      <c r="B90" s="11" t="s">
        <v>318</v>
      </c>
      <c r="C90" s="29">
        <v>6754</v>
      </c>
      <c r="D90" s="29">
        <v>179236</v>
      </c>
      <c r="E90" s="29">
        <v>10464</v>
      </c>
      <c r="F90" s="29">
        <v>359343</v>
      </c>
      <c r="G90" s="29">
        <v>11</v>
      </c>
      <c r="H90" s="29">
        <v>21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17229</v>
      </c>
      <c r="P90" s="29">
        <f t="shared" si="1"/>
        <v>538600</v>
      </c>
    </row>
    <row r="91" spans="1:16" s="4" customFormat="1" ht="15.75" customHeight="1">
      <c r="A91" s="21" t="s">
        <v>74</v>
      </c>
      <c r="B91" s="11" t="s">
        <v>319</v>
      </c>
      <c r="C91" s="29">
        <v>17441</v>
      </c>
      <c r="D91" s="29">
        <v>463255</v>
      </c>
      <c r="E91" s="29">
        <v>6453</v>
      </c>
      <c r="F91" s="29">
        <v>285465</v>
      </c>
      <c r="G91" s="29">
        <v>85</v>
      </c>
      <c r="H91" s="29">
        <v>5830</v>
      </c>
      <c r="I91" s="29">
        <v>0</v>
      </c>
      <c r="J91" s="29">
        <v>0</v>
      </c>
      <c r="K91" s="29">
        <v>0</v>
      </c>
      <c r="L91" s="29">
        <v>0</v>
      </c>
      <c r="M91" s="29">
        <v>1</v>
      </c>
      <c r="N91" s="29">
        <v>1</v>
      </c>
      <c r="O91" s="29">
        <f>C91+E91+G91+I91+K91+M91</f>
        <v>23980</v>
      </c>
      <c r="P91" s="29">
        <f>D91+F91+H91+J91+L91+N91</f>
        <v>754551</v>
      </c>
    </row>
    <row r="92" spans="1:16" s="4" customFormat="1" ht="15.75" customHeight="1">
      <c r="A92" s="21" t="s">
        <v>75</v>
      </c>
      <c r="B92" s="11" t="s">
        <v>320</v>
      </c>
      <c r="C92" s="29">
        <v>23983</v>
      </c>
      <c r="D92" s="29">
        <v>521236</v>
      </c>
      <c r="E92" s="29">
        <v>19987</v>
      </c>
      <c r="F92" s="29">
        <v>1148033</v>
      </c>
      <c r="G92" s="29">
        <v>77</v>
      </c>
      <c r="H92" s="29">
        <v>1186</v>
      </c>
      <c r="I92" s="29">
        <v>1</v>
      </c>
      <c r="J92" s="29">
        <v>1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44048</v>
      </c>
      <c r="P92" s="29">
        <f t="shared" si="1"/>
        <v>1670456</v>
      </c>
    </row>
    <row r="93" spans="1:16" s="4" customFormat="1" ht="15.75" customHeight="1">
      <c r="A93" s="21" t="s">
        <v>76</v>
      </c>
      <c r="B93" s="11" t="s">
        <v>321</v>
      </c>
      <c r="C93" s="29">
        <v>28253</v>
      </c>
      <c r="D93" s="29">
        <v>932211</v>
      </c>
      <c r="E93" s="29">
        <v>4766</v>
      </c>
      <c r="F93" s="29">
        <v>193044</v>
      </c>
      <c r="G93" s="29">
        <v>87</v>
      </c>
      <c r="H93" s="29">
        <v>14389</v>
      </c>
      <c r="I93" s="29">
        <v>1</v>
      </c>
      <c r="J93" s="29">
        <v>81</v>
      </c>
      <c r="K93" s="29">
        <v>3</v>
      </c>
      <c r="L93" s="29">
        <v>234</v>
      </c>
      <c r="M93" s="29">
        <v>0</v>
      </c>
      <c r="N93" s="29">
        <v>0</v>
      </c>
      <c r="O93" s="29">
        <f t="shared" si="1"/>
        <v>33110</v>
      </c>
      <c r="P93" s="29">
        <f t="shared" si="1"/>
        <v>1139959</v>
      </c>
    </row>
    <row r="94" spans="1:16" s="4" customFormat="1" ht="15.75" customHeight="1">
      <c r="A94" s="21" t="s">
        <v>77</v>
      </c>
      <c r="B94" s="11" t="s">
        <v>322</v>
      </c>
      <c r="C94" s="29">
        <v>49421</v>
      </c>
      <c r="D94" s="29">
        <v>2032712</v>
      </c>
      <c r="E94" s="29">
        <v>24729</v>
      </c>
      <c r="F94" s="29">
        <v>1396440</v>
      </c>
      <c r="G94" s="29">
        <v>293</v>
      </c>
      <c r="H94" s="29">
        <v>27703</v>
      </c>
      <c r="I94" s="29">
        <v>7</v>
      </c>
      <c r="J94" s="29">
        <v>1158</v>
      </c>
      <c r="K94" s="29">
        <v>5</v>
      </c>
      <c r="L94" s="29">
        <v>499</v>
      </c>
      <c r="M94" s="29">
        <v>0</v>
      </c>
      <c r="N94" s="29">
        <v>0</v>
      </c>
      <c r="O94" s="29">
        <f t="shared" si="1"/>
        <v>74455</v>
      </c>
      <c r="P94" s="29">
        <f t="shared" si="1"/>
        <v>3458512</v>
      </c>
    </row>
    <row r="95" spans="1:16" s="4" customFormat="1" ht="15.75" customHeight="1">
      <c r="A95" s="21" t="s">
        <v>78</v>
      </c>
      <c r="B95" s="11" t="s">
        <v>323</v>
      </c>
      <c r="C95" s="29">
        <v>8055</v>
      </c>
      <c r="D95" s="29">
        <v>122282</v>
      </c>
      <c r="E95" s="29">
        <v>3042</v>
      </c>
      <c r="F95" s="29">
        <v>107144</v>
      </c>
      <c r="G95" s="29">
        <v>30</v>
      </c>
      <c r="H95" s="29">
        <v>9821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11127</v>
      </c>
      <c r="P95" s="29">
        <f t="shared" si="1"/>
        <v>239247</v>
      </c>
    </row>
    <row r="96" spans="1:16" s="4" customFormat="1" ht="15.75" customHeight="1">
      <c r="A96" s="21" t="s">
        <v>79</v>
      </c>
      <c r="B96" s="11" t="s">
        <v>324</v>
      </c>
      <c r="C96" s="29">
        <v>7807</v>
      </c>
      <c r="D96" s="29">
        <v>118299</v>
      </c>
      <c r="E96" s="29">
        <v>8352</v>
      </c>
      <c r="F96" s="29">
        <v>275785</v>
      </c>
      <c r="G96" s="29">
        <v>28</v>
      </c>
      <c r="H96" s="29">
        <v>739</v>
      </c>
      <c r="I96" s="29">
        <v>0</v>
      </c>
      <c r="J96" s="29">
        <v>0</v>
      </c>
      <c r="K96" s="29">
        <v>2</v>
      </c>
      <c r="L96" s="29">
        <v>1</v>
      </c>
      <c r="M96" s="29">
        <v>0</v>
      </c>
      <c r="N96" s="29">
        <v>0</v>
      </c>
      <c r="O96" s="29">
        <f t="shared" si="1"/>
        <v>16189</v>
      </c>
      <c r="P96" s="29">
        <f t="shared" si="1"/>
        <v>394824</v>
      </c>
    </row>
    <row r="97" spans="1:16" s="4" customFormat="1" ht="15.75" customHeight="1">
      <c r="A97" s="21" t="s">
        <v>80</v>
      </c>
      <c r="B97" s="11" t="s">
        <v>325</v>
      </c>
      <c r="C97" s="29">
        <v>21957</v>
      </c>
      <c r="D97" s="29">
        <v>497486</v>
      </c>
      <c r="E97" s="29">
        <v>14608</v>
      </c>
      <c r="F97" s="29">
        <v>914341</v>
      </c>
      <c r="G97" s="29">
        <v>169</v>
      </c>
      <c r="H97" s="29">
        <v>8522</v>
      </c>
      <c r="I97" s="29">
        <v>0</v>
      </c>
      <c r="J97" s="29">
        <v>0</v>
      </c>
      <c r="K97" s="29">
        <v>2</v>
      </c>
      <c r="L97" s="29">
        <v>27</v>
      </c>
      <c r="M97" s="29">
        <v>0</v>
      </c>
      <c r="N97" s="29">
        <v>0</v>
      </c>
      <c r="O97" s="29">
        <f t="shared" si="1"/>
        <v>36736</v>
      </c>
      <c r="P97" s="29">
        <f t="shared" si="1"/>
        <v>1420376</v>
      </c>
    </row>
    <row r="98" spans="1:16" s="4" customFormat="1" ht="15.75" customHeight="1">
      <c r="A98" s="21" t="s">
        <v>81</v>
      </c>
      <c r="B98" s="11" t="s">
        <v>326</v>
      </c>
      <c r="C98" s="29">
        <v>8704</v>
      </c>
      <c r="D98" s="29">
        <v>114442</v>
      </c>
      <c r="E98" s="29">
        <v>1261</v>
      </c>
      <c r="F98" s="29">
        <v>30819</v>
      </c>
      <c r="G98" s="29">
        <v>9</v>
      </c>
      <c r="H98" s="29">
        <v>691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9974</v>
      </c>
      <c r="P98" s="29">
        <f t="shared" si="1"/>
        <v>145952</v>
      </c>
    </row>
    <row r="99" spans="1:16" s="4" customFormat="1" ht="15.75" customHeight="1">
      <c r="A99" s="21" t="s">
        <v>82</v>
      </c>
      <c r="B99" s="11" t="s">
        <v>327</v>
      </c>
      <c r="C99" s="29">
        <v>6133</v>
      </c>
      <c r="D99" s="29">
        <v>79702</v>
      </c>
      <c r="E99" s="29">
        <v>1582</v>
      </c>
      <c r="F99" s="29">
        <v>39053</v>
      </c>
      <c r="G99" s="29">
        <v>66</v>
      </c>
      <c r="H99" s="29">
        <v>3122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7781</v>
      </c>
      <c r="P99" s="29">
        <f t="shared" si="1"/>
        <v>121877</v>
      </c>
    </row>
    <row r="100" spans="1:16" s="4" customFormat="1" ht="15.75" customHeight="1">
      <c r="A100" s="21" t="s">
        <v>83</v>
      </c>
      <c r="B100" s="11" t="s">
        <v>328</v>
      </c>
      <c r="C100" s="29">
        <v>4467</v>
      </c>
      <c r="D100" s="29">
        <v>127069</v>
      </c>
      <c r="E100" s="29">
        <v>6297</v>
      </c>
      <c r="F100" s="29">
        <v>289620</v>
      </c>
      <c r="G100" s="29">
        <v>1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10765</v>
      </c>
      <c r="P100" s="29">
        <f t="shared" si="1"/>
        <v>416689</v>
      </c>
    </row>
    <row r="101" spans="1:16" s="4" customFormat="1" ht="15.75" customHeight="1">
      <c r="A101" s="21" t="s">
        <v>84</v>
      </c>
      <c r="B101" s="11" t="s">
        <v>229</v>
      </c>
      <c r="C101" s="30">
        <v>3891</v>
      </c>
      <c r="D101" s="30">
        <v>119222</v>
      </c>
      <c r="E101" s="30">
        <v>4462</v>
      </c>
      <c r="F101" s="30">
        <v>262027</v>
      </c>
      <c r="G101" s="30">
        <v>2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f t="shared" si="1"/>
        <v>8355</v>
      </c>
      <c r="P101" s="29">
        <f t="shared" si="1"/>
        <v>381249</v>
      </c>
    </row>
    <row r="102" spans="1:16" s="7" customFormat="1" ht="20.25" customHeight="1">
      <c r="A102" s="49" t="s">
        <v>203</v>
      </c>
      <c r="B102" s="50"/>
      <c r="C102" s="6">
        <f aca="true" t="shared" si="3" ref="C102:P102">SUM(C13:C101)</f>
        <v>2710847</v>
      </c>
      <c r="D102" s="6">
        <f t="shared" si="3"/>
        <v>93038306</v>
      </c>
      <c r="E102" s="6">
        <f t="shared" si="3"/>
        <v>927149</v>
      </c>
      <c r="F102" s="6">
        <f t="shared" si="3"/>
        <v>43112061</v>
      </c>
      <c r="G102" s="6">
        <f t="shared" si="3"/>
        <v>25347</v>
      </c>
      <c r="H102" s="6">
        <f t="shared" si="3"/>
        <v>1623757</v>
      </c>
      <c r="I102" s="6">
        <f t="shared" si="3"/>
        <v>3095</v>
      </c>
      <c r="J102" s="6">
        <f t="shared" si="3"/>
        <v>380609</v>
      </c>
      <c r="K102" s="6">
        <f t="shared" si="3"/>
        <v>1044</v>
      </c>
      <c r="L102" s="6">
        <f t="shared" si="3"/>
        <v>137480</v>
      </c>
      <c r="M102" s="6">
        <f t="shared" si="3"/>
        <v>536</v>
      </c>
      <c r="N102" s="6">
        <f t="shared" si="3"/>
        <v>182033</v>
      </c>
      <c r="O102" s="6">
        <f t="shared" si="3"/>
        <v>3668018</v>
      </c>
      <c r="P102" s="6">
        <f t="shared" si="3"/>
        <v>138474246</v>
      </c>
    </row>
    <row r="103" spans="1:16" s="7" customFormat="1" ht="20.25" customHeight="1">
      <c r="A103" s="49" t="s">
        <v>213</v>
      </c>
      <c r="B103" s="50"/>
      <c r="C103" s="6">
        <v>178202</v>
      </c>
      <c r="D103" s="6">
        <v>3278193</v>
      </c>
      <c r="E103" s="6">
        <v>73377</v>
      </c>
      <c r="F103" s="6">
        <v>3978349</v>
      </c>
      <c r="G103" s="6">
        <v>394</v>
      </c>
      <c r="H103" s="6">
        <v>8935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1">
        <f>C103+E103+G103+I103+K103+M103</f>
        <v>251973</v>
      </c>
      <c r="P103" s="41">
        <f>D103+F103+H103+J103+L103+N103</f>
        <v>7265477</v>
      </c>
    </row>
    <row r="104" spans="1:16" s="7" customFormat="1" ht="20.25" customHeight="1">
      <c r="A104" s="49" t="s">
        <v>89</v>
      </c>
      <c r="B104" s="50"/>
      <c r="C104" s="6">
        <f>C102+C103</f>
        <v>2889049</v>
      </c>
      <c r="D104" s="6">
        <f aca="true" t="shared" si="4" ref="D104:N104">D102+D103</f>
        <v>96316499</v>
      </c>
      <c r="E104" s="6">
        <f t="shared" si="4"/>
        <v>1000526</v>
      </c>
      <c r="F104" s="6">
        <f t="shared" si="4"/>
        <v>47090410</v>
      </c>
      <c r="G104" s="6">
        <f t="shared" si="4"/>
        <v>25741</v>
      </c>
      <c r="H104" s="6">
        <f t="shared" si="4"/>
        <v>1632692</v>
      </c>
      <c r="I104" s="6">
        <f t="shared" si="4"/>
        <v>3095</v>
      </c>
      <c r="J104" s="6">
        <f t="shared" si="4"/>
        <v>380609</v>
      </c>
      <c r="K104" s="6">
        <f t="shared" si="4"/>
        <v>1044</v>
      </c>
      <c r="L104" s="6">
        <f t="shared" si="4"/>
        <v>137480</v>
      </c>
      <c r="M104" s="6">
        <f t="shared" si="4"/>
        <v>536</v>
      </c>
      <c r="N104" s="6">
        <f t="shared" si="4"/>
        <v>182033</v>
      </c>
      <c r="O104" s="41">
        <f>C104+E104+G104+I104+K104+M104</f>
        <v>3919991</v>
      </c>
      <c r="P104" s="41">
        <f>D104+F104+H104+J104+L104+N104</f>
        <v>145739723</v>
      </c>
    </row>
    <row r="105" spans="1:16" s="2" customFormat="1" ht="15" customHeight="1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7" customFormat="1" ht="18.75" customHeight="1">
      <c r="A106" s="24"/>
      <c r="B106" s="14" t="s">
        <v>204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7" customFormat="1" ht="18.75" customHeight="1">
      <c r="A107" s="24"/>
      <c r="B107" s="14" t="s">
        <v>214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02:B102"/>
    <mergeCell ref="A103:B103"/>
    <mergeCell ref="B9:B12"/>
    <mergeCell ref="C9:H9"/>
    <mergeCell ref="A2:C2"/>
    <mergeCell ref="A1:C1"/>
    <mergeCell ref="A104:B104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GridLines="0" tabSelected="1" workbookViewId="0" topLeftCell="D1">
      <selection activeCell="D40" sqref="D4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219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220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3" t="s">
        <v>212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2" customFormat="1" ht="18" customHeight="1">
      <c r="A6" s="53" t="s">
        <v>224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4" t="s">
        <v>216</v>
      </c>
      <c r="O8" s="54"/>
      <c r="P8" s="54"/>
    </row>
    <row r="9" spans="1:16" s="3" customFormat="1" ht="15" customHeight="1">
      <c r="A9" s="55" t="s">
        <v>85</v>
      </c>
      <c r="B9" s="55" t="s">
        <v>86</v>
      </c>
      <c r="C9" s="55" t="s">
        <v>95</v>
      </c>
      <c r="D9" s="55"/>
      <c r="E9" s="55"/>
      <c r="F9" s="55"/>
      <c r="G9" s="55"/>
      <c r="H9" s="55"/>
      <c r="I9" s="55" t="s">
        <v>96</v>
      </c>
      <c r="J9" s="55"/>
      <c r="K9" s="55"/>
      <c r="L9" s="55"/>
      <c r="M9" s="55"/>
      <c r="N9" s="55"/>
      <c r="O9" s="55" t="s">
        <v>89</v>
      </c>
      <c r="P9" s="55"/>
    </row>
    <row r="10" spans="1:16" s="3" customFormat="1" ht="15" customHeight="1">
      <c r="A10" s="55"/>
      <c r="B10" s="55"/>
      <c r="C10" s="55" t="s">
        <v>90</v>
      </c>
      <c r="D10" s="55"/>
      <c r="E10" s="55" t="s">
        <v>91</v>
      </c>
      <c r="F10" s="55"/>
      <c r="G10" s="55"/>
      <c r="H10" s="55"/>
      <c r="I10" s="55" t="s">
        <v>90</v>
      </c>
      <c r="J10" s="55"/>
      <c r="K10" s="55" t="s">
        <v>91</v>
      </c>
      <c r="L10" s="55"/>
      <c r="M10" s="55"/>
      <c r="N10" s="55"/>
      <c r="O10" s="55"/>
      <c r="P10" s="55"/>
    </row>
    <row r="11" spans="1:16" s="3" customFormat="1" ht="25.5" customHeight="1">
      <c r="A11" s="55"/>
      <c r="B11" s="55"/>
      <c r="C11" s="55"/>
      <c r="D11" s="55"/>
      <c r="E11" s="55" t="s">
        <v>330</v>
      </c>
      <c r="F11" s="55"/>
      <c r="G11" s="55" t="s">
        <v>92</v>
      </c>
      <c r="H11" s="55"/>
      <c r="I11" s="55"/>
      <c r="J11" s="55"/>
      <c r="K11" s="55" t="s">
        <v>330</v>
      </c>
      <c r="L11" s="55"/>
      <c r="M11" s="55" t="s">
        <v>92</v>
      </c>
      <c r="N11" s="55"/>
      <c r="O11" s="55"/>
      <c r="P11" s="55"/>
    </row>
    <row r="12" spans="1:16" s="3" customFormat="1" ht="15" customHeight="1">
      <c r="A12" s="55"/>
      <c r="B12" s="55"/>
      <c r="C12" s="9" t="s">
        <v>93</v>
      </c>
      <c r="D12" s="9" t="s">
        <v>94</v>
      </c>
      <c r="E12" s="9" t="s">
        <v>93</v>
      </c>
      <c r="F12" s="9" t="s">
        <v>94</v>
      </c>
      <c r="G12" s="9" t="s">
        <v>93</v>
      </c>
      <c r="H12" s="9" t="s">
        <v>94</v>
      </c>
      <c r="I12" s="9" t="s">
        <v>93</v>
      </c>
      <c r="J12" s="9" t="s">
        <v>94</v>
      </c>
      <c r="K12" s="9" t="s">
        <v>93</v>
      </c>
      <c r="L12" s="9" t="s">
        <v>94</v>
      </c>
      <c r="M12" s="9" t="s">
        <v>93</v>
      </c>
      <c r="N12" s="9" t="s">
        <v>94</v>
      </c>
      <c r="O12" s="9" t="s">
        <v>93</v>
      </c>
      <c r="P12" s="9" t="s">
        <v>94</v>
      </c>
    </row>
    <row r="13" spans="1:16" s="4" customFormat="1" ht="15.75" customHeight="1">
      <c r="A13" s="20" t="s">
        <v>0</v>
      </c>
      <c r="B13" s="10" t="s">
        <v>241</v>
      </c>
      <c r="C13" s="28">
        <v>12823</v>
      </c>
      <c r="D13" s="28">
        <v>2412841</v>
      </c>
      <c r="E13" s="28">
        <v>15</v>
      </c>
      <c r="F13" s="28">
        <v>5404</v>
      </c>
      <c r="G13" s="28">
        <v>16</v>
      </c>
      <c r="H13" s="28">
        <v>1075</v>
      </c>
      <c r="I13" s="28">
        <v>16</v>
      </c>
      <c r="J13" s="28">
        <v>2298</v>
      </c>
      <c r="K13" s="28">
        <v>0</v>
      </c>
      <c r="L13" s="28">
        <v>0</v>
      </c>
      <c r="M13" s="28">
        <v>1</v>
      </c>
      <c r="N13" s="28">
        <v>2</v>
      </c>
      <c r="O13" s="28">
        <f>C13+E13+G13+I13+K13+M13</f>
        <v>12871</v>
      </c>
      <c r="P13" s="28">
        <f>D13+F13+H13+J13+L13+N13</f>
        <v>2421620</v>
      </c>
    </row>
    <row r="14" spans="1:16" s="4" customFormat="1" ht="15.75" customHeight="1">
      <c r="A14" s="21" t="s">
        <v>1</v>
      </c>
      <c r="B14" s="11" t="s">
        <v>242</v>
      </c>
      <c r="C14" s="29">
        <v>422</v>
      </c>
      <c r="D14" s="29">
        <v>19722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8">C14+E14+G14+I14+K14+M14</f>
        <v>422</v>
      </c>
      <c r="P14" s="29">
        <f t="shared" si="0"/>
        <v>19722</v>
      </c>
    </row>
    <row r="15" spans="1:16" s="4" customFormat="1" ht="15.75" customHeight="1">
      <c r="A15" s="21" t="s">
        <v>2</v>
      </c>
      <c r="B15" s="11" t="s">
        <v>243</v>
      </c>
      <c r="C15" s="29">
        <v>549</v>
      </c>
      <c r="D15" s="29">
        <v>9902</v>
      </c>
      <c r="E15" s="29">
        <v>0</v>
      </c>
      <c r="F15" s="29">
        <v>0</v>
      </c>
      <c r="G15" s="29">
        <v>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550</v>
      </c>
      <c r="P15" s="29">
        <f t="shared" si="0"/>
        <v>9902</v>
      </c>
    </row>
    <row r="16" spans="1:16" s="4" customFormat="1" ht="15.75" customHeight="1">
      <c r="A16" s="21" t="s">
        <v>3</v>
      </c>
      <c r="B16" s="11" t="s">
        <v>244</v>
      </c>
      <c r="C16" s="29">
        <v>2062</v>
      </c>
      <c r="D16" s="29">
        <v>160968</v>
      </c>
      <c r="E16" s="29">
        <v>1</v>
      </c>
      <c r="F16" s="29">
        <v>452</v>
      </c>
      <c r="G16" s="29">
        <v>1</v>
      </c>
      <c r="H16" s="29">
        <v>67</v>
      </c>
      <c r="I16" s="29">
        <v>1</v>
      </c>
      <c r="J16" s="29">
        <v>10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2065</v>
      </c>
      <c r="P16" s="29">
        <f t="shared" si="0"/>
        <v>161497</v>
      </c>
    </row>
    <row r="17" spans="1:16" s="4" customFormat="1" ht="15.75" customHeight="1">
      <c r="A17" s="21" t="s">
        <v>4</v>
      </c>
      <c r="B17" s="11" t="s">
        <v>245</v>
      </c>
      <c r="C17" s="29">
        <v>91</v>
      </c>
      <c r="D17" s="29">
        <v>6220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91</v>
      </c>
      <c r="P17" s="29">
        <f t="shared" si="0"/>
        <v>6220</v>
      </c>
    </row>
    <row r="18" spans="1:16" s="4" customFormat="1" ht="15.75" customHeight="1">
      <c r="A18" s="21" t="s">
        <v>5</v>
      </c>
      <c r="B18" s="11" t="s">
        <v>246</v>
      </c>
      <c r="C18" s="29">
        <v>1606</v>
      </c>
      <c r="D18" s="29">
        <v>136517</v>
      </c>
      <c r="E18" s="29">
        <v>3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1609</v>
      </c>
      <c r="P18" s="29">
        <f t="shared" si="0"/>
        <v>136517</v>
      </c>
    </row>
    <row r="19" spans="1:16" s="4" customFormat="1" ht="15.75" customHeight="1">
      <c r="A19" s="21" t="s">
        <v>6</v>
      </c>
      <c r="B19" s="11" t="s">
        <v>247</v>
      </c>
      <c r="C19" s="29">
        <v>637</v>
      </c>
      <c r="D19" s="29">
        <v>19769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637</v>
      </c>
      <c r="P19" s="29">
        <f t="shared" si="0"/>
        <v>19769</v>
      </c>
    </row>
    <row r="20" spans="1:16" s="4" customFormat="1" ht="15.75" customHeight="1">
      <c r="A20" s="21" t="s">
        <v>7</v>
      </c>
      <c r="B20" s="11" t="s">
        <v>248</v>
      </c>
      <c r="C20" s="29">
        <v>808</v>
      </c>
      <c r="D20" s="29">
        <v>18247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808</v>
      </c>
      <c r="P20" s="29">
        <f t="shared" si="0"/>
        <v>18247</v>
      </c>
    </row>
    <row r="21" spans="1:16" s="4" customFormat="1" ht="15.75" customHeight="1">
      <c r="A21" s="21" t="s">
        <v>8</v>
      </c>
      <c r="B21" s="11" t="s">
        <v>249</v>
      </c>
      <c r="C21" s="29">
        <v>1558</v>
      </c>
      <c r="D21" s="29">
        <v>38095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1558</v>
      </c>
      <c r="P21" s="29">
        <f t="shared" si="0"/>
        <v>38095</v>
      </c>
    </row>
    <row r="22" spans="1:16" s="4" customFormat="1" ht="15.75" customHeight="1">
      <c r="A22" s="21" t="s">
        <v>9</v>
      </c>
      <c r="B22" s="11" t="s">
        <v>250</v>
      </c>
      <c r="C22" s="29">
        <v>1045</v>
      </c>
      <c r="D22" s="29">
        <v>13371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1045</v>
      </c>
      <c r="P22" s="29">
        <f t="shared" si="0"/>
        <v>13371</v>
      </c>
    </row>
    <row r="23" spans="1:16" s="4" customFormat="1" ht="15.75" customHeight="1">
      <c r="A23" s="21" t="s">
        <v>10</v>
      </c>
      <c r="B23" s="11" t="s">
        <v>251</v>
      </c>
      <c r="C23" s="29">
        <v>464</v>
      </c>
      <c r="D23" s="29">
        <v>21023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464</v>
      </c>
      <c r="P23" s="29">
        <f t="shared" si="0"/>
        <v>21023</v>
      </c>
    </row>
    <row r="24" spans="1:16" s="4" customFormat="1" ht="15.75" customHeight="1">
      <c r="A24" s="21" t="s">
        <v>11</v>
      </c>
      <c r="B24" s="11" t="s">
        <v>252</v>
      </c>
      <c r="C24" s="29">
        <v>1529</v>
      </c>
      <c r="D24" s="29">
        <v>24098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1529</v>
      </c>
      <c r="P24" s="29">
        <f t="shared" si="0"/>
        <v>24098</v>
      </c>
    </row>
    <row r="25" spans="1:16" s="4" customFormat="1" ht="15.75" customHeight="1">
      <c r="A25" s="21" t="s">
        <v>12</v>
      </c>
      <c r="B25" s="11" t="s">
        <v>253</v>
      </c>
      <c r="C25" s="29">
        <v>466</v>
      </c>
      <c r="D25" s="29">
        <v>71614</v>
      </c>
      <c r="E25" s="29">
        <v>0</v>
      </c>
      <c r="F25" s="29">
        <v>0</v>
      </c>
      <c r="G25" s="29">
        <v>1</v>
      </c>
      <c r="H25" s="29">
        <v>2587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467</v>
      </c>
      <c r="P25" s="29">
        <f t="shared" si="0"/>
        <v>74201</v>
      </c>
    </row>
    <row r="26" spans="1:16" s="4" customFormat="1" ht="15.75" customHeight="1">
      <c r="A26" s="21" t="s">
        <v>13</v>
      </c>
      <c r="B26" s="11" t="s">
        <v>254</v>
      </c>
      <c r="C26" s="29">
        <v>3664</v>
      </c>
      <c r="D26" s="29">
        <v>275491</v>
      </c>
      <c r="E26" s="29">
        <v>0</v>
      </c>
      <c r="F26" s="29">
        <v>18865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3664</v>
      </c>
      <c r="P26" s="29">
        <f t="shared" si="0"/>
        <v>294356</v>
      </c>
    </row>
    <row r="27" spans="1:16" s="4" customFormat="1" ht="15.75" customHeight="1">
      <c r="A27" s="21" t="s">
        <v>14</v>
      </c>
      <c r="B27" s="11" t="s">
        <v>255</v>
      </c>
      <c r="C27" s="29">
        <v>3168</v>
      </c>
      <c r="D27" s="29">
        <v>279857</v>
      </c>
      <c r="E27" s="29">
        <v>2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3170</v>
      </c>
      <c r="P27" s="29">
        <f t="shared" si="0"/>
        <v>279858</v>
      </c>
    </row>
    <row r="28" spans="1:16" s="4" customFormat="1" ht="15.75" customHeight="1">
      <c r="A28" s="21" t="s">
        <v>15</v>
      </c>
      <c r="B28" s="11" t="s">
        <v>256</v>
      </c>
      <c r="C28" s="29">
        <v>2805</v>
      </c>
      <c r="D28" s="29">
        <v>159844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2805</v>
      </c>
      <c r="P28" s="29">
        <f t="shared" si="0"/>
        <v>159844</v>
      </c>
    </row>
    <row r="29" spans="1:16" s="4" customFormat="1" ht="15.75" customHeight="1">
      <c r="A29" s="21" t="s">
        <v>225</v>
      </c>
      <c r="B29" s="11" t="s">
        <v>257</v>
      </c>
      <c r="C29" s="29">
        <v>971</v>
      </c>
      <c r="D29" s="29">
        <v>5814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971</v>
      </c>
      <c r="P29" s="29">
        <f t="shared" si="0"/>
        <v>5814</v>
      </c>
    </row>
    <row r="30" spans="1:16" s="4" customFormat="1" ht="15.75" customHeight="1">
      <c r="A30" s="21" t="s">
        <v>16</v>
      </c>
      <c r="B30" s="11" t="s">
        <v>258</v>
      </c>
      <c r="C30" s="29">
        <v>324</v>
      </c>
      <c r="D30" s="29">
        <v>9344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324</v>
      </c>
      <c r="P30" s="29">
        <f t="shared" si="0"/>
        <v>9344</v>
      </c>
    </row>
    <row r="31" spans="1:16" s="4" customFormat="1" ht="15.75" customHeight="1">
      <c r="A31" s="21" t="s">
        <v>17</v>
      </c>
      <c r="B31" s="11" t="s">
        <v>259</v>
      </c>
      <c r="C31" s="29">
        <v>86485</v>
      </c>
      <c r="D31" s="29">
        <v>26658806</v>
      </c>
      <c r="E31" s="29">
        <v>256</v>
      </c>
      <c r="F31" s="29">
        <v>364368</v>
      </c>
      <c r="G31" s="29">
        <v>466</v>
      </c>
      <c r="H31" s="29">
        <v>458339</v>
      </c>
      <c r="I31" s="29">
        <v>400</v>
      </c>
      <c r="J31" s="29">
        <v>514014</v>
      </c>
      <c r="K31" s="29">
        <v>1</v>
      </c>
      <c r="L31" s="29">
        <v>9</v>
      </c>
      <c r="M31" s="29">
        <v>26</v>
      </c>
      <c r="N31" s="29">
        <v>26180</v>
      </c>
      <c r="O31" s="29">
        <f t="shared" si="0"/>
        <v>87634</v>
      </c>
      <c r="P31" s="29">
        <f t="shared" si="0"/>
        <v>28021716</v>
      </c>
    </row>
    <row r="32" spans="1:16" s="4" customFormat="1" ht="15.75" customHeight="1">
      <c r="A32" s="21" t="s">
        <v>18</v>
      </c>
      <c r="B32" s="11" t="s">
        <v>260</v>
      </c>
      <c r="C32" s="29">
        <v>943</v>
      </c>
      <c r="D32" s="29">
        <v>43679</v>
      </c>
      <c r="E32" s="29">
        <v>0</v>
      </c>
      <c r="F32" s="29">
        <v>0</v>
      </c>
      <c r="G32" s="29">
        <v>5</v>
      </c>
      <c r="H32" s="29">
        <v>641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948</v>
      </c>
      <c r="P32" s="29">
        <f t="shared" si="0"/>
        <v>44320</v>
      </c>
    </row>
    <row r="33" spans="1:16" s="4" customFormat="1" ht="15.75" customHeight="1">
      <c r="A33" s="21" t="s">
        <v>19</v>
      </c>
      <c r="B33" s="11" t="s">
        <v>261</v>
      </c>
      <c r="C33" s="29">
        <v>1942</v>
      </c>
      <c r="D33" s="29">
        <v>104712</v>
      </c>
      <c r="E33" s="29">
        <v>0</v>
      </c>
      <c r="F33" s="29">
        <v>0</v>
      </c>
      <c r="G33" s="29">
        <v>3</v>
      </c>
      <c r="H33" s="29">
        <v>120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1945</v>
      </c>
      <c r="P33" s="29">
        <f t="shared" si="0"/>
        <v>104832</v>
      </c>
    </row>
    <row r="34" spans="1:16" s="4" customFormat="1" ht="15.75" customHeight="1">
      <c r="A34" s="21" t="s">
        <v>20</v>
      </c>
      <c r="B34" s="11" t="s">
        <v>262</v>
      </c>
      <c r="C34" s="29">
        <v>571</v>
      </c>
      <c r="D34" s="29">
        <v>25695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571</v>
      </c>
      <c r="P34" s="29">
        <f t="shared" si="0"/>
        <v>25695</v>
      </c>
    </row>
    <row r="35" spans="1:16" s="4" customFormat="1" ht="15.75" customHeight="1">
      <c r="A35" s="21" t="s">
        <v>21</v>
      </c>
      <c r="B35" s="11" t="s">
        <v>263</v>
      </c>
      <c r="C35" s="29">
        <v>174</v>
      </c>
      <c r="D35" s="29">
        <v>16506</v>
      </c>
      <c r="E35" s="29">
        <v>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175</v>
      </c>
      <c r="P35" s="29">
        <f t="shared" si="0"/>
        <v>16506</v>
      </c>
    </row>
    <row r="36" spans="1:16" s="4" customFormat="1" ht="15.75" customHeight="1">
      <c r="A36" s="21" t="s">
        <v>22</v>
      </c>
      <c r="B36" s="11" t="s">
        <v>264</v>
      </c>
      <c r="C36" s="29">
        <v>5051</v>
      </c>
      <c r="D36" s="29">
        <v>712871</v>
      </c>
      <c r="E36" s="29">
        <v>1</v>
      </c>
      <c r="F36" s="29">
        <v>58</v>
      </c>
      <c r="G36" s="29">
        <v>2</v>
      </c>
      <c r="H36" s="29">
        <v>51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5054</v>
      </c>
      <c r="P36" s="29">
        <f t="shared" si="0"/>
        <v>712980</v>
      </c>
    </row>
    <row r="37" spans="1:16" s="4" customFormat="1" ht="15.75" customHeight="1">
      <c r="A37" s="21" t="s">
        <v>23</v>
      </c>
      <c r="B37" s="11" t="s">
        <v>265</v>
      </c>
      <c r="C37" s="29">
        <v>1266</v>
      </c>
      <c r="D37" s="29">
        <v>69214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1266</v>
      </c>
      <c r="P37" s="29">
        <f t="shared" si="0"/>
        <v>69214</v>
      </c>
    </row>
    <row r="38" spans="1:16" s="4" customFormat="1" ht="15.75" customHeight="1">
      <c r="A38" s="21" t="s">
        <v>24</v>
      </c>
      <c r="B38" s="11" t="s">
        <v>266</v>
      </c>
      <c r="C38" s="29">
        <v>239</v>
      </c>
      <c r="D38" s="29">
        <v>5576</v>
      </c>
      <c r="E38" s="29">
        <v>0</v>
      </c>
      <c r="F38" s="29">
        <v>0</v>
      </c>
      <c r="G38" s="29">
        <v>1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240</v>
      </c>
      <c r="P38" s="29">
        <f t="shared" si="0"/>
        <v>5576</v>
      </c>
    </row>
    <row r="39" spans="1:16" s="4" customFormat="1" ht="15.75" customHeight="1">
      <c r="A39" s="21" t="s">
        <v>25</v>
      </c>
      <c r="B39" s="11" t="s">
        <v>267</v>
      </c>
      <c r="C39" s="29">
        <v>457</v>
      </c>
      <c r="D39" s="29">
        <v>20897</v>
      </c>
      <c r="E39" s="29">
        <v>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458</v>
      </c>
      <c r="P39" s="29">
        <f t="shared" si="0"/>
        <v>20897</v>
      </c>
    </row>
    <row r="40" spans="1:16" s="4" customFormat="1" ht="15.75" customHeight="1">
      <c r="A40" s="21" t="s">
        <v>26</v>
      </c>
      <c r="B40" s="11" t="s">
        <v>268</v>
      </c>
      <c r="C40" s="29">
        <v>568</v>
      </c>
      <c r="D40" s="29">
        <v>18065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568</v>
      </c>
      <c r="P40" s="29">
        <f t="shared" si="0"/>
        <v>18065</v>
      </c>
    </row>
    <row r="41" spans="1:16" s="4" customFormat="1" ht="15.75" customHeight="1">
      <c r="A41" s="21" t="s">
        <v>27</v>
      </c>
      <c r="B41" s="11" t="s">
        <v>269</v>
      </c>
      <c r="C41" s="29">
        <v>1454</v>
      </c>
      <c r="D41" s="29">
        <v>68590</v>
      </c>
      <c r="E41" s="29">
        <v>1</v>
      </c>
      <c r="F41" s="29">
        <v>40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1455</v>
      </c>
      <c r="P41" s="29">
        <f t="shared" si="0"/>
        <v>68630</v>
      </c>
    </row>
    <row r="42" spans="1:16" s="4" customFormat="1" ht="15.75" customHeight="1">
      <c r="A42" s="21" t="s">
        <v>28</v>
      </c>
      <c r="B42" s="11" t="s">
        <v>270</v>
      </c>
      <c r="C42" s="29">
        <v>2284</v>
      </c>
      <c r="D42" s="29">
        <v>117786</v>
      </c>
      <c r="E42" s="29">
        <v>2</v>
      </c>
      <c r="F42" s="29">
        <v>0</v>
      </c>
      <c r="G42" s="29">
        <v>5</v>
      </c>
      <c r="H42" s="29">
        <v>1322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2291</v>
      </c>
      <c r="P42" s="29">
        <f t="shared" si="0"/>
        <v>119108</v>
      </c>
    </row>
    <row r="43" spans="1:16" s="4" customFormat="1" ht="15.75" customHeight="1">
      <c r="A43" s="21" t="s">
        <v>29</v>
      </c>
      <c r="B43" s="11" t="s">
        <v>271</v>
      </c>
      <c r="C43" s="29">
        <v>13650</v>
      </c>
      <c r="D43" s="29">
        <v>1536674</v>
      </c>
      <c r="E43" s="29">
        <v>27</v>
      </c>
      <c r="F43" s="29">
        <v>973</v>
      </c>
      <c r="G43" s="29">
        <v>12</v>
      </c>
      <c r="H43" s="29">
        <v>58859</v>
      </c>
      <c r="I43" s="29">
        <v>9</v>
      </c>
      <c r="J43" s="29">
        <v>2582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13698</v>
      </c>
      <c r="P43" s="29">
        <f t="shared" si="0"/>
        <v>1599088</v>
      </c>
    </row>
    <row r="44" spans="1:16" s="4" customFormat="1" ht="15.75" customHeight="1">
      <c r="A44" s="22" t="s">
        <v>30</v>
      </c>
      <c r="B44" s="12" t="s">
        <v>272</v>
      </c>
      <c r="C44" s="30">
        <v>1672</v>
      </c>
      <c r="D44" s="30">
        <v>103403</v>
      </c>
      <c r="E44" s="30">
        <v>0</v>
      </c>
      <c r="F44" s="30">
        <v>2260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1672</v>
      </c>
      <c r="P44" s="30">
        <f t="shared" si="0"/>
        <v>105663</v>
      </c>
    </row>
    <row r="45" spans="1:16" s="4" customFormat="1" ht="15.75" customHeight="1">
      <c r="A45" s="21" t="s">
        <v>31</v>
      </c>
      <c r="B45" s="11" t="s">
        <v>273</v>
      </c>
      <c r="C45" s="29">
        <v>545</v>
      </c>
      <c r="D45" s="29">
        <v>64035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545</v>
      </c>
      <c r="P45" s="29">
        <f t="shared" si="0"/>
        <v>64035</v>
      </c>
    </row>
    <row r="46" spans="1:16" s="4" customFormat="1" ht="15.75" customHeight="1">
      <c r="A46" s="21" t="s">
        <v>32</v>
      </c>
      <c r="B46" s="11" t="s">
        <v>274</v>
      </c>
      <c r="C46" s="29">
        <v>1247</v>
      </c>
      <c r="D46" s="29">
        <v>138327</v>
      </c>
      <c r="E46" s="29">
        <v>1</v>
      </c>
      <c r="F46" s="29">
        <v>46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1248</v>
      </c>
      <c r="P46" s="29">
        <f t="shared" si="0"/>
        <v>138373</v>
      </c>
    </row>
    <row r="47" spans="1:16" s="4" customFormat="1" ht="15.75" customHeight="1">
      <c r="A47" s="21" t="s">
        <v>33</v>
      </c>
      <c r="B47" s="11" t="s">
        <v>275</v>
      </c>
      <c r="C47" s="29">
        <v>742</v>
      </c>
      <c r="D47" s="29">
        <v>49990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742</v>
      </c>
      <c r="P47" s="29">
        <f t="shared" si="0"/>
        <v>49990</v>
      </c>
    </row>
    <row r="48" spans="1:16" s="4" customFormat="1" ht="15.75" customHeight="1">
      <c r="A48" s="21" t="s">
        <v>34</v>
      </c>
      <c r="B48" s="11" t="s">
        <v>276</v>
      </c>
      <c r="C48" s="29">
        <v>2262</v>
      </c>
      <c r="D48" s="29">
        <v>170135</v>
      </c>
      <c r="E48" s="29">
        <v>0</v>
      </c>
      <c r="F48" s="29">
        <v>4500</v>
      </c>
      <c r="G48" s="29">
        <v>0</v>
      </c>
      <c r="H48" s="29">
        <v>45521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2262</v>
      </c>
      <c r="P48" s="29">
        <f t="shared" si="0"/>
        <v>220156</v>
      </c>
    </row>
    <row r="49" spans="1:16" s="4" customFormat="1" ht="15.75" customHeight="1">
      <c r="A49" s="21" t="s">
        <v>226</v>
      </c>
      <c r="B49" s="11" t="s">
        <v>277</v>
      </c>
      <c r="C49" s="29">
        <v>238</v>
      </c>
      <c r="D49" s="29">
        <v>4596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>C49+E49+G49+I49+K49+M49</f>
        <v>238</v>
      </c>
      <c r="P49" s="29">
        <f>D49+F49+H49+J49+L49+N49</f>
        <v>4596</v>
      </c>
    </row>
    <row r="50" spans="1:16" s="4" customFormat="1" ht="15.75" customHeight="1">
      <c r="A50" s="21" t="s">
        <v>35</v>
      </c>
      <c r="B50" s="11" t="s">
        <v>278</v>
      </c>
      <c r="C50" s="29">
        <v>611</v>
      </c>
      <c r="D50" s="29">
        <v>27855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>C50+E50+G50+I50+K50+M50</f>
        <v>611</v>
      </c>
      <c r="P50" s="29">
        <f>D50+F50+H50+J50+L50+N50</f>
        <v>27855</v>
      </c>
    </row>
    <row r="51" spans="1:16" s="4" customFormat="1" ht="15.75" customHeight="1">
      <c r="A51" s="21" t="s">
        <v>36</v>
      </c>
      <c r="B51" s="11" t="s">
        <v>279</v>
      </c>
      <c r="C51" s="29">
        <v>8035</v>
      </c>
      <c r="D51" s="29">
        <v>931997</v>
      </c>
      <c r="E51" s="29">
        <v>0</v>
      </c>
      <c r="F51" s="29">
        <v>0</v>
      </c>
      <c r="G51" s="29">
        <v>3</v>
      </c>
      <c r="H51" s="29">
        <v>2301</v>
      </c>
      <c r="I51" s="29">
        <v>0</v>
      </c>
      <c r="J51" s="29">
        <v>0</v>
      </c>
      <c r="K51" s="29">
        <v>0</v>
      </c>
      <c r="L51" s="29">
        <v>0</v>
      </c>
      <c r="M51" s="29">
        <v>1</v>
      </c>
      <c r="N51" s="29">
        <v>6</v>
      </c>
      <c r="O51" s="29">
        <f t="shared" si="0"/>
        <v>8039</v>
      </c>
      <c r="P51" s="29">
        <f t="shared" si="0"/>
        <v>934304</v>
      </c>
    </row>
    <row r="52" spans="1:16" s="4" customFormat="1" ht="15.75" customHeight="1">
      <c r="A52" s="21" t="s">
        <v>37</v>
      </c>
      <c r="B52" s="11" t="s">
        <v>280</v>
      </c>
      <c r="C52" s="29">
        <v>2246</v>
      </c>
      <c r="D52" s="29">
        <v>61606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2246</v>
      </c>
      <c r="P52" s="29">
        <f t="shared" si="0"/>
        <v>61606</v>
      </c>
    </row>
    <row r="53" spans="1:16" s="4" customFormat="1" ht="15.75" customHeight="1">
      <c r="A53" s="21" t="s">
        <v>38</v>
      </c>
      <c r="B53" s="11" t="s">
        <v>281</v>
      </c>
      <c r="C53" s="29">
        <v>1295</v>
      </c>
      <c r="D53" s="29">
        <v>58143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1295</v>
      </c>
      <c r="P53" s="29">
        <f t="shared" si="0"/>
        <v>58143</v>
      </c>
    </row>
    <row r="54" spans="1:16" s="4" customFormat="1" ht="15.75" customHeight="1">
      <c r="A54" s="21" t="s">
        <v>39</v>
      </c>
      <c r="B54" s="11" t="s">
        <v>282</v>
      </c>
      <c r="C54" s="29">
        <v>2473</v>
      </c>
      <c r="D54" s="29">
        <v>188272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2473</v>
      </c>
      <c r="P54" s="29">
        <f t="shared" si="0"/>
        <v>188272</v>
      </c>
    </row>
    <row r="55" spans="1:16" s="4" customFormat="1" ht="15.75" customHeight="1">
      <c r="A55" s="21" t="s">
        <v>40</v>
      </c>
      <c r="B55" s="11" t="s">
        <v>283</v>
      </c>
      <c r="C55" s="29">
        <v>1832</v>
      </c>
      <c r="D55" s="29">
        <v>189381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1832</v>
      </c>
      <c r="P55" s="29">
        <f t="shared" si="0"/>
        <v>189381</v>
      </c>
    </row>
    <row r="56" spans="1:16" s="4" customFormat="1" ht="15.75" customHeight="1">
      <c r="A56" s="21" t="s">
        <v>41</v>
      </c>
      <c r="B56" s="11" t="s">
        <v>284</v>
      </c>
      <c r="C56" s="29">
        <v>5724</v>
      </c>
      <c r="D56" s="29">
        <v>494833</v>
      </c>
      <c r="E56" s="29">
        <v>1</v>
      </c>
      <c r="F56" s="29">
        <v>66</v>
      </c>
      <c r="G56" s="29">
        <v>3</v>
      </c>
      <c r="H56" s="29">
        <v>8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5728</v>
      </c>
      <c r="P56" s="29">
        <f t="shared" si="0"/>
        <v>494907</v>
      </c>
    </row>
    <row r="57" spans="1:16" s="4" customFormat="1" ht="15.75" customHeight="1">
      <c r="A57" s="21" t="s">
        <v>42</v>
      </c>
      <c r="B57" s="11" t="s">
        <v>285</v>
      </c>
      <c r="C57" s="29">
        <v>2220</v>
      </c>
      <c r="D57" s="29">
        <v>212183</v>
      </c>
      <c r="E57" s="29">
        <v>18</v>
      </c>
      <c r="F57" s="29">
        <v>6996</v>
      </c>
      <c r="G57" s="29">
        <v>1</v>
      </c>
      <c r="H57" s="29">
        <v>3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2239</v>
      </c>
      <c r="P57" s="29">
        <f t="shared" si="0"/>
        <v>219182</v>
      </c>
    </row>
    <row r="58" spans="1:16" s="4" customFormat="1" ht="15.75" customHeight="1">
      <c r="A58" s="21" t="s">
        <v>43</v>
      </c>
      <c r="B58" s="11" t="s">
        <v>286</v>
      </c>
      <c r="C58" s="29">
        <v>17095</v>
      </c>
      <c r="D58" s="29">
        <v>3109718</v>
      </c>
      <c r="E58" s="29">
        <v>26</v>
      </c>
      <c r="F58" s="29">
        <v>580</v>
      </c>
      <c r="G58" s="29">
        <v>102</v>
      </c>
      <c r="H58" s="29">
        <v>14671</v>
      </c>
      <c r="I58" s="29">
        <v>21</v>
      </c>
      <c r="J58" s="29">
        <v>93809</v>
      </c>
      <c r="K58" s="29">
        <v>0</v>
      </c>
      <c r="L58" s="29">
        <v>0</v>
      </c>
      <c r="M58" s="29">
        <v>1</v>
      </c>
      <c r="N58" s="29">
        <v>0</v>
      </c>
      <c r="O58" s="29">
        <f t="shared" si="0"/>
        <v>17245</v>
      </c>
      <c r="P58" s="29">
        <f t="shared" si="0"/>
        <v>3218778</v>
      </c>
    </row>
    <row r="59" spans="1:16" s="4" customFormat="1" ht="15.75" customHeight="1">
      <c r="A59" s="21" t="s">
        <v>44</v>
      </c>
      <c r="B59" s="11" t="s">
        <v>287</v>
      </c>
      <c r="C59" s="29">
        <v>153</v>
      </c>
      <c r="D59" s="29">
        <v>6998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153</v>
      </c>
      <c r="P59" s="29">
        <f t="shared" si="0"/>
        <v>6998</v>
      </c>
    </row>
    <row r="60" spans="1:16" s="4" customFormat="1" ht="15.75" customHeight="1">
      <c r="A60" s="21" t="s">
        <v>45</v>
      </c>
      <c r="B60" s="11" t="s">
        <v>288</v>
      </c>
      <c r="C60" s="29">
        <v>260</v>
      </c>
      <c r="D60" s="29">
        <v>12122</v>
      </c>
      <c r="E60" s="29">
        <v>0</v>
      </c>
      <c r="F60" s="29">
        <v>0</v>
      </c>
      <c r="G60" s="29">
        <v>1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261</v>
      </c>
      <c r="P60" s="29">
        <f t="shared" si="0"/>
        <v>12122</v>
      </c>
    </row>
    <row r="61" spans="1:16" s="4" customFormat="1" ht="15.75" customHeight="1">
      <c r="A61" s="21" t="s">
        <v>46</v>
      </c>
      <c r="B61" s="11" t="s">
        <v>289</v>
      </c>
      <c r="C61" s="29">
        <v>861</v>
      </c>
      <c r="D61" s="29">
        <v>28637</v>
      </c>
      <c r="E61" s="29">
        <v>1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862</v>
      </c>
      <c r="P61" s="29">
        <f t="shared" si="0"/>
        <v>28637</v>
      </c>
    </row>
    <row r="62" spans="1:16" s="4" customFormat="1" ht="15.75" customHeight="1">
      <c r="A62" s="21" t="s">
        <v>227</v>
      </c>
      <c r="B62" s="11" t="s">
        <v>290</v>
      </c>
      <c r="C62" s="29">
        <v>126</v>
      </c>
      <c r="D62" s="29">
        <v>8545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126</v>
      </c>
      <c r="P62" s="29">
        <f t="shared" si="0"/>
        <v>8545</v>
      </c>
    </row>
    <row r="63" spans="1:16" s="4" customFormat="1" ht="15.75" customHeight="1">
      <c r="A63" s="21" t="s">
        <v>47</v>
      </c>
      <c r="B63" s="11" t="s">
        <v>291</v>
      </c>
      <c r="C63" s="29">
        <v>8451</v>
      </c>
      <c r="D63" s="29">
        <v>798802</v>
      </c>
      <c r="E63" s="29">
        <v>18</v>
      </c>
      <c r="F63" s="29">
        <v>177</v>
      </c>
      <c r="G63" s="29">
        <v>2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8471</v>
      </c>
      <c r="P63" s="29">
        <f t="shared" si="0"/>
        <v>798979</v>
      </c>
    </row>
    <row r="64" spans="1:16" s="4" customFormat="1" ht="15.75" customHeight="1">
      <c r="A64" s="21" t="s">
        <v>48</v>
      </c>
      <c r="B64" s="11" t="s">
        <v>292</v>
      </c>
      <c r="C64" s="29">
        <v>284</v>
      </c>
      <c r="D64" s="29">
        <v>12232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284</v>
      </c>
      <c r="P64" s="29">
        <f t="shared" si="0"/>
        <v>12232</v>
      </c>
    </row>
    <row r="65" spans="1:16" s="4" customFormat="1" ht="15.75" customHeight="1">
      <c r="A65" s="21" t="s">
        <v>49</v>
      </c>
      <c r="B65" s="11" t="s">
        <v>293</v>
      </c>
      <c r="C65" s="29">
        <v>1270</v>
      </c>
      <c r="D65" s="29">
        <v>44111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1270</v>
      </c>
      <c r="P65" s="29">
        <f t="shared" si="0"/>
        <v>44111</v>
      </c>
    </row>
    <row r="66" spans="1:16" s="4" customFormat="1" ht="15.75" customHeight="1">
      <c r="A66" s="21" t="s">
        <v>50</v>
      </c>
      <c r="B66" s="11" t="s">
        <v>294</v>
      </c>
      <c r="C66" s="29">
        <v>3596</v>
      </c>
      <c r="D66" s="29">
        <v>546930</v>
      </c>
      <c r="E66" s="29">
        <v>0</v>
      </c>
      <c r="F66" s="29">
        <v>0</v>
      </c>
      <c r="G66" s="29">
        <v>4</v>
      </c>
      <c r="H66" s="29">
        <v>48</v>
      </c>
      <c r="I66" s="29">
        <v>4</v>
      </c>
      <c r="J66" s="29">
        <v>8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3604</v>
      </c>
      <c r="P66" s="29">
        <f t="shared" si="0"/>
        <v>546986</v>
      </c>
    </row>
    <row r="67" spans="1:16" s="4" customFormat="1" ht="15.75" customHeight="1">
      <c r="A67" s="21" t="s">
        <v>51</v>
      </c>
      <c r="B67" s="11" t="s">
        <v>295</v>
      </c>
      <c r="C67" s="29">
        <v>342</v>
      </c>
      <c r="D67" s="29">
        <v>40037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342</v>
      </c>
      <c r="P67" s="29">
        <f t="shared" si="0"/>
        <v>40037</v>
      </c>
    </row>
    <row r="68" spans="1:16" s="4" customFormat="1" ht="15.75" customHeight="1">
      <c r="A68" s="21" t="s">
        <v>52</v>
      </c>
      <c r="B68" s="11" t="s">
        <v>296</v>
      </c>
      <c r="C68" s="29">
        <v>4395</v>
      </c>
      <c r="D68" s="29">
        <v>630191</v>
      </c>
      <c r="E68" s="29">
        <v>2</v>
      </c>
      <c r="F68" s="29">
        <v>15820</v>
      </c>
      <c r="G68" s="29">
        <v>34</v>
      </c>
      <c r="H68" s="29">
        <v>11765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4431</v>
      </c>
      <c r="P68" s="29">
        <f t="shared" si="0"/>
        <v>657776</v>
      </c>
    </row>
    <row r="69" spans="1:16" s="4" customFormat="1" ht="15.75" customHeight="1">
      <c r="A69" s="21" t="s">
        <v>53</v>
      </c>
      <c r="B69" s="11" t="s">
        <v>297</v>
      </c>
      <c r="C69" s="29">
        <v>2627</v>
      </c>
      <c r="D69" s="29">
        <v>102008</v>
      </c>
      <c r="E69" s="29">
        <v>1</v>
      </c>
      <c r="F69" s="29">
        <v>1254</v>
      </c>
      <c r="G69" s="29">
        <v>7</v>
      </c>
      <c r="H69" s="29">
        <v>234</v>
      </c>
      <c r="I69" s="29">
        <v>1</v>
      </c>
      <c r="J69" s="29">
        <v>10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2636</v>
      </c>
      <c r="P69" s="29">
        <f t="shared" si="0"/>
        <v>103506</v>
      </c>
    </row>
    <row r="70" spans="1:16" s="4" customFormat="1" ht="15.75" customHeight="1">
      <c r="A70" s="21" t="s">
        <v>54</v>
      </c>
      <c r="B70" s="11" t="s">
        <v>298</v>
      </c>
      <c r="C70" s="29">
        <v>1033</v>
      </c>
      <c r="D70" s="29">
        <v>39966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1033</v>
      </c>
      <c r="P70" s="29">
        <f t="shared" si="0"/>
        <v>39966</v>
      </c>
    </row>
    <row r="71" spans="1:16" s="4" customFormat="1" ht="15.75" customHeight="1">
      <c r="A71" s="21" t="s">
        <v>55</v>
      </c>
      <c r="B71" s="11" t="s">
        <v>299</v>
      </c>
      <c r="C71" s="29">
        <v>2170</v>
      </c>
      <c r="D71" s="29">
        <v>58534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2170</v>
      </c>
      <c r="P71" s="29">
        <f t="shared" si="0"/>
        <v>58534</v>
      </c>
    </row>
    <row r="72" spans="1:16" s="4" customFormat="1" ht="15.75" customHeight="1">
      <c r="A72" s="21" t="s">
        <v>56</v>
      </c>
      <c r="B72" s="11" t="s">
        <v>300</v>
      </c>
      <c r="C72" s="29">
        <v>7736</v>
      </c>
      <c r="D72" s="29">
        <v>746797</v>
      </c>
      <c r="E72" s="29">
        <v>1</v>
      </c>
      <c r="F72" s="29">
        <v>20006</v>
      </c>
      <c r="G72" s="29">
        <v>6</v>
      </c>
      <c r="H72" s="29">
        <v>285</v>
      </c>
      <c r="I72" s="29">
        <v>1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7744</v>
      </c>
      <c r="P72" s="29">
        <f t="shared" si="0"/>
        <v>767088</v>
      </c>
    </row>
    <row r="73" spans="1:16" s="4" customFormat="1" ht="15.75" customHeight="1">
      <c r="A73" s="21" t="s">
        <v>57</v>
      </c>
      <c r="B73" s="11" t="s">
        <v>301</v>
      </c>
      <c r="C73" s="29">
        <v>2127</v>
      </c>
      <c r="D73" s="29">
        <v>188354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2127</v>
      </c>
      <c r="P73" s="29">
        <f t="shared" si="0"/>
        <v>188354</v>
      </c>
    </row>
    <row r="74" spans="1:16" s="4" customFormat="1" ht="15.75" customHeight="1">
      <c r="A74" s="21" t="s">
        <v>58</v>
      </c>
      <c r="B74" s="11" t="s">
        <v>302</v>
      </c>
      <c r="C74" s="29">
        <v>27066</v>
      </c>
      <c r="D74" s="29">
        <v>8211023</v>
      </c>
      <c r="E74" s="29">
        <v>72</v>
      </c>
      <c r="F74" s="29">
        <v>139342</v>
      </c>
      <c r="G74" s="29">
        <v>194</v>
      </c>
      <c r="H74" s="29">
        <v>122127</v>
      </c>
      <c r="I74" s="29">
        <v>30</v>
      </c>
      <c r="J74" s="29">
        <v>27563</v>
      </c>
      <c r="K74" s="29">
        <v>1</v>
      </c>
      <c r="L74" s="29">
        <v>4</v>
      </c>
      <c r="M74" s="29">
        <v>17</v>
      </c>
      <c r="N74" s="29">
        <v>3431</v>
      </c>
      <c r="O74" s="29">
        <f t="shared" si="0"/>
        <v>27380</v>
      </c>
      <c r="P74" s="29">
        <f t="shared" si="0"/>
        <v>8503490</v>
      </c>
    </row>
    <row r="75" spans="1:16" s="4" customFormat="1" ht="15.75" customHeight="1">
      <c r="A75" s="21" t="s">
        <v>59</v>
      </c>
      <c r="B75" s="11" t="s">
        <v>303</v>
      </c>
      <c r="C75" s="29">
        <v>4713</v>
      </c>
      <c r="D75" s="29">
        <v>353542</v>
      </c>
      <c r="E75" s="29">
        <v>0</v>
      </c>
      <c r="F75" s="29">
        <v>0</v>
      </c>
      <c r="G75" s="29">
        <v>3</v>
      </c>
      <c r="H75" s="29">
        <v>6</v>
      </c>
      <c r="I75" s="29">
        <v>1</v>
      </c>
      <c r="J75" s="29">
        <v>10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4717</v>
      </c>
      <c r="P75" s="29">
        <f t="shared" si="0"/>
        <v>353558</v>
      </c>
    </row>
    <row r="76" spans="1:16" s="4" customFormat="1" ht="15.75" customHeight="1">
      <c r="A76" s="21" t="s">
        <v>60</v>
      </c>
      <c r="B76" s="11" t="s">
        <v>304</v>
      </c>
      <c r="C76" s="29">
        <v>5032</v>
      </c>
      <c r="D76" s="29">
        <v>355907</v>
      </c>
      <c r="E76" s="29">
        <v>7</v>
      </c>
      <c r="F76" s="29">
        <v>558</v>
      </c>
      <c r="G76" s="29">
        <v>1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5040</v>
      </c>
      <c r="P76" s="29">
        <f t="shared" si="0"/>
        <v>356465</v>
      </c>
    </row>
    <row r="77" spans="1:16" s="4" customFormat="1" ht="15.75" customHeight="1">
      <c r="A77" s="22" t="s">
        <v>61</v>
      </c>
      <c r="B77" s="12" t="s">
        <v>305</v>
      </c>
      <c r="C77" s="30">
        <v>1705</v>
      </c>
      <c r="D77" s="30">
        <v>78714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t="shared" si="0"/>
        <v>1705</v>
      </c>
      <c r="P77" s="30">
        <f t="shared" si="0"/>
        <v>78714</v>
      </c>
    </row>
    <row r="78" spans="1:16" s="4" customFormat="1" ht="15.75" customHeight="1">
      <c r="A78" s="20" t="s">
        <v>62</v>
      </c>
      <c r="B78" s="10" t="s">
        <v>306</v>
      </c>
      <c r="C78" s="28">
        <v>1041</v>
      </c>
      <c r="D78" s="28">
        <v>29466</v>
      </c>
      <c r="E78" s="28">
        <v>2</v>
      </c>
      <c r="F78" s="28">
        <v>23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f t="shared" si="0"/>
        <v>1043</v>
      </c>
      <c r="P78" s="28">
        <f t="shared" si="0"/>
        <v>29489</v>
      </c>
    </row>
    <row r="79" spans="1:16" s="4" customFormat="1" ht="15.75" customHeight="1">
      <c r="A79" s="21" t="s">
        <v>63</v>
      </c>
      <c r="B79" s="11" t="s">
        <v>307</v>
      </c>
      <c r="C79" s="29">
        <v>160</v>
      </c>
      <c r="D79" s="29">
        <v>9001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aca="true" t="shared" si="1" ref="O79:P101">C79+E79+G79+I79+K79+M79</f>
        <v>160</v>
      </c>
      <c r="P79" s="29">
        <f t="shared" si="1"/>
        <v>9001</v>
      </c>
    </row>
    <row r="80" spans="1:16" s="4" customFormat="1" ht="15.75" customHeight="1">
      <c r="A80" s="21" t="s">
        <v>64</v>
      </c>
      <c r="B80" s="11" t="s">
        <v>308</v>
      </c>
      <c r="C80" s="29">
        <v>3200</v>
      </c>
      <c r="D80" s="29">
        <v>148737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3200</v>
      </c>
      <c r="P80" s="29">
        <f t="shared" si="1"/>
        <v>148737</v>
      </c>
    </row>
    <row r="81" spans="1:16" s="4" customFormat="1" ht="15.75" customHeight="1">
      <c r="A81" s="21" t="s">
        <v>65</v>
      </c>
      <c r="B81" s="11" t="s">
        <v>309</v>
      </c>
      <c r="C81" s="29">
        <v>1987</v>
      </c>
      <c r="D81" s="29">
        <v>42784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1987</v>
      </c>
      <c r="P81" s="29">
        <f t="shared" si="1"/>
        <v>42784</v>
      </c>
    </row>
    <row r="82" spans="1:16" s="4" customFormat="1" ht="15.75" customHeight="1">
      <c r="A82" s="21" t="s">
        <v>66</v>
      </c>
      <c r="B82" s="11" t="s">
        <v>310</v>
      </c>
      <c r="C82" s="29">
        <v>1545</v>
      </c>
      <c r="D82" s="29">
        <v>126666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1545</v>
      </c>
      <c r="P82" s="29">
        <f t="shared" si="1"/>
        <v>126666</v>
      </c>
    </row>
    <row r="83" spans="1:16" s="4" customFormat="1" ht="15.75" customHeight="1">
      <c r="A83" s="21" t="s">
        <v>67</v>
      </c>
      <c r="B83" s="11" t="s">
        <v>311</v>
      </c>
      <c r="C83" s="29">
        <v>1205</v>
      </c>
      <c r="D83" s="29">
        <v>54477</v>
      </c>
      <c r="E83" s="29">
        <v>3</v>
      </c>
      <c r="F83" s="29">
        <v>258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1208</v>
      </c>
      <c r="P83" s="29">
        <f t="shared" si="1"/>
        <v>54735</v>
      </c>
    </row>
    <row r="84" spans="1:16" s="4" customFormat="1" ht="15.75" customHeight="1">
      <c r="A84" s="21" t="s">
        <v>68</v>
      </c>
      <c r="B84" s="11" t="s">
        <v>312</v>
      </c>
      <c r="C84" s="29">
        <v>707</v>
      </c>
      <c r="D84" s="29">
        <v>18392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707</v>
      </c>
      <c r="P84" s="29">
        <f t="shared" si="1"/>
        <v>18392</v>
      </c>
    </row>
    <row r="85" spans="1:16" s="4" customFormat="1" ht="15.75" customHeight="1">
      <c r="A85" s="21" t="s">
        <v>228</v>
      </c>
      <c r="B85" s="11" t="s">
        <v>313</v>
      </c>
      <c r="C85" s="29">
        <v>601</v>
      </c>
      <c r="D85" s="29">
        <v>9428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t="shared" si="1"/>
        <v>601</v>
      </c>
      <c r="P85" s="29">
        <f t="shared" si="1"/>
        <v>9428</v>
      </c>
    </row>
    <row r="86" spans="1:16" s="4" customFormat="1" ht="15.75" customHeight="1">
      <c r="A86" s="21" t="s">
        <v>69</v>
      </c>
      <c r="B86" s="11" t="s">
        <v>314</v>
      </c>
      <c r="C86" s="29">
        <v>1322</v>
      </c>
      <c r="D86" s="29">
        <v>28593</v>
      </c>
      <c r="E86" s="29">
        <v>0</v>
      </c>
      <c r="F86" s="29">
        <v>0</v>
      </c>
      <c r="G86" s="29">
        <v>1</v>
      </c>
      <c r="H86" s="29">
        <v>5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aca="true" t="shared" si="2" ref="O86:P89">C86+E86+G86+I86+K86+M86</f>
        <v>1323</v>
      </c>
      <c r="P86" s="29">
        <f t="shared" si="2"/>
        <v>28598</v>
      </c>
    </row>
    <row r="87" spans="1:16" s="4" customFormat="1" ht="15.75" customHeight="1">
      <c r="A87" s="21" t="s">
        <v>70</v>
      </c>
      <c r="B87" s="11" t="s">
        <v>315</v>
      </c>
      <c r="C87" s="29">
        <v>1592</v>
      </c>
      <c r="D87" s="29">
        <v>72335</v>
      </c>
      <c r="E87" s="29">
        <v>0</v>
      </c>
      <c r="F87" s="29">
        <v>0</v>
      </c>
      <c r="G87" s="29">
        <v>1</v>
      </c>
      <c r="H87" s="29">
        <v>16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2"/>
        <v>1593</v>
      </c>
      <c r="P87" s="29">
        <f t="shared" si="2"/>
        <v>72351</v>
      </c>
    </row>
    <row r="88" spans="1:16" s="4" customFormat="1" ht="15.75" customHeight="1">
      <c r="A88" s="21" t="s">
        <v>71</v>
      </c>
      <c r="B88" s="11" t="s">
        <v>316</v>
      </c>
      <c r="C88" s="29">
        <v>14878</v>
      </c>
      <c r="D88" s="29">
        <v>2610409</v>
      </c>
      <c r="E88" s="29">
        <v>84</v>
      </c>
      <c r="F88" s="29">
        <v>67199</v>
      </c>
      <c r="G88" s="29">
        <v>143</v>
      </c>
      <c r="H88" s="29">
        <v>35599</v>
      </c>
      <c r="I88" s="29">
        <v>172</v>
      </c>
      <c r="J88" s="29">
        <v>86562</v>
      </c>
      <c r="K88" s="29">
        <v>2</v>
      </c>
      <c r="L88" s="29">
        <v>1391</v>
      </c>
      <c r="M88" s="29">
        <v>5</v>
      </c>
      <c r="N88" s="29">
        <v>869</v>
      </c>
      <c r="O88" s="29">
        <f t="shared" si="2"/>
        <v>15284</v>
      </c>
      <c r="P88" s="29">
        <f t="shared" si="2"/>
        <v>2802029</v>
      </c>
    </row>
    <row r="89" spans="1:16" s="4" customFormat="1" ht="15.75" customHeight="1">
      <c r="A89" s="21" t="s">
        <v>72</v>
      </c>
      <c r="B89" s="11" t="s">
        <v>317</v>
      </c>
      <c r="C89" s="29">
        <v>781</v>
      </c>
      <c r="D89" s="29">
        <v>40965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2"/>
        <v>781</v>
      </c>
      <c r="P89" s="29">
        <f t="shared" si="2"/>
        <v>40965</v>
      </c>
    </row>
    <row r="90" spans="1:16" s="4" customFormat="1" ht="15.75" customHeight="1">
      <c r="A90" s="21" t="s">
        <v>73</v>
      </c>
      <c r="B90" s="11" t="s">
        <v>318</v>
      </c>
      <c r="C90" s="29">
        <v>928</v>
      </c>
      <c r="D90" s="29">
        <v>37881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928</v>
      </c>
      <c r="P90" s="29">
        <f t="shared" si="1"/>
        <v>37881</v>
      </c>
    </row>
    <row r="91" spans="1:16" s="4" customFormat="1" ht="15.75" customHeight="1">
      <c r="A91" s="21" t="s">
        <v>74</v>
      </c>
      <c r="B91" s="11" t="s">
        <v>319</v>
      </c>
      <c r="C91" s="29">
        <v>1914</v>
      </c>
      <c r="D91" s="29">
        <v>198711</v>
      </c>
      <c r="E91" s="29">
        <v>0</v>
      </c>
      <c r="F91" s="29">
        <v>0</v>
      </c>
      <c r="G91" s="29">
        <v>1</v>
      </c>
      <c r="H91" s="29">
        <v>3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1915</v>
      </c>
      <c r="P91" s="29">
        <f t="shared" si="1"/>
        <v>198714</v>
      </c>
    </row>
    <row r="92" spans="1:16" s="4" customFormat="1" ht="15.75" customHeight="1">
      <c r="A92" s="21" t="s">
        <v>75</v>
      </c>
      <c r="B92" s="11" t="s">
        <v>320</v>
      </c>
      <c r="C92" s="29">
        <v>2327</v>
      </c>
      <c r="D92" s="29">
        <v>153260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>C92+E92+G92+I92+K92+M92</f>
        <v>2327</v>
      </c>
      <c r="P92" s="29">
        <f>D92+F92+H92+J92+L92+N92</f>
        <v>153260</v>
      </c>
    </row>
    <row r="93" spans="1:16" s="4" customFormat="1" ht="15.75" customHeight="1">
      <c r="A93" s="21" t="s">
        <v>76</v>
      </c>
      <c r="B93" s="11" t="s">
        <v>321</v>
      </c>
      <c r="C93" s="29">
        <v>2491</v>
      </c>
      <c r="D93" s="29">
        <v>191662</v>
      </c>
      <c r="E93" s="29">
        <v>2</v>
      </c>
      <c r="F93" s="29">
        <v>8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2493</v>
      </c>
      <c r="P93" s="29">
        <f t="shared" si="1"/>
        <v>191670</v>
      </c>
    </row>
    <row r="94" spans="1:16" s="4" customFormat="1" ht="15.75" customHeight="1">
      <c r="A94" s="21" t="s">
        <v>77</v>
      </c>
      <c r="B94" s="11" t="s">
        <v>322</v>
      </c>
      <c r="C94" s="29">
        <v>5706</v>
      </c>
      <c r="D94" s="29">
        <v>898239</v>
      </c>
      <c r="E94" s="29">
        <v>11</v>
      </c>
      <c r="F94" s="29">
        <v>842</v>
      </c>
      <c r="G94" s="29">
        <v>7</v>
      </c>
      <c r="H94" s="29">
        <v>993</v>
      </c>
      <c r="I94" s="29">
        <v>1</v>
      </c>
      <c r="J94" s="29">
        <v>817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5725</v>
      </c>
      <c r="P94" s="29">
        <f t="shared" si="1"/>
        <v>900891</v>
      </c>
    </row>
    <row r="95" spans="1:16" s="4" customFormat="1" ht="15.75" customHeight="1">
      <c r="A95" s="21" t="s">
        <v>78</v>
      </c>
      <c r="B95" s="11" t="s">
        <v>323</v>
      </c>
      <c r="C95" s="29">
        <v>1321</v>
      </c>
      <c r="D95" s="29">
        <v>27388</v>
      </c>
      <c r="E95" s="29">
        <v>0</v>
      </c>
      <c r="F95" s="29">
        <v>0</v>
      </c>
      <c r="G95" s="29">
        <v>1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1322</v>
      </c>
      <c r="P95" s="29">
        <f t="shared" si="1"/>
        <v>27388</v>
      </c>
    </row>
    <row r="96" spans="1:16" s="4" customFormat="1" ht="15.75" customHeight="1">
      <c r="A96" s="21" t="s">
        <v>79</v>
      </c>
      <c r="B96" s="11" t="s">
        <v>324</v>
      </c>
      <c r="C96" s="29">
        <v>800</v>
      </c>
      <c r="D96" s="29">
        <v>31997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800</v>
      </c>
      <c r="P96" s="29">
        <f t="shared" si="1"/>
        <v>31997</v>
      </c>
    </row>
    <row r="97" spans="1:16" s="4" customFormat="1" ht="15.75" customHeight="1">
      <c r="A97" s="21" t="s">
        <v>80</v>
      </c>
      <c r="B97" s="11" t="s">
        <v>325</v>
      </c>
      <c r="C97" s="29">
        <v>1943</v>
      </c>
      <c r="D97" s="29">
        <v>129489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1943</v>
      </c>
      <c r="P97" s="29">
        <f t="shared" si="1"/>
        <v>129489</v>
      </c>
    </row>
    <row r="98" spans="1:16" s="4" customFormat="1" ht="15.75" customHeight="1">
      <c r="A98" s="21" t="s">
        <v>81</v>
      </c>
      <c r="B98" s="11" t="s">
        <v>326</v>
      </c>
      <c r="C98" s="29">
        <v>351</v>
      </c>
      <c r="D98" s="29">
        <v>26135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351</v>
      </c>
      <c r="P98" s="29">
        <f t="shared" si="1"/>
        <v>26135</v>
      </c>
    </row>
    <row r="99" spans="1:16" s="4" customFormat="1" ht="15.75" customHeight="1">
      <c r="A99" s="21" t="s">
        <v>82</v>
      </c>
      <c r="B99" s="11" t="s">
        <v>327</v>
      </c>
      <c r="C99" s="29">
        <v>727</v>
      </c>
      <c r="D99" s="29">
        <v>19879</v>
      </c>
      <c r="E99" s="29">
        <v>0</v>
      </c>
      <c r="F99" s="29">
        <v>0</v>
      </c>
      <c r="G99" s="29">
        <v>1</v>
      </c>
      <c r="H99" s="29">
        <v>7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728</v>
      </c>
      <c r="P99" s="29">
        <f t="shared" si="1"/>
        <v>19886</v>
      </c>
    </row>
    <row r="100" spans="1:16" s="4" customFormat="1" ht="15.75" customHeight="1">
      <c r="A100" s="21" t="s">
        <v>83</v>
      </c>
      <c r="B100" s="11" t="s">
        <v>328</v>
      </c>
      <c r="C100" s="29">
        <v>389</v>
      </c>
      <c r="D100" s="29">
        <v>26983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389</v>
      </c>
      <c r="P100" s="29">
        <f t="shared" si="1"/>
        <v>26983</v>
      </c>
    </row>
    <row r="101" spans="1:16" s="4" customFormat="1" ht="15.75" customHeight="1">
      <c r="A101" s="21" t="s">
        <v>84</v>
      </c>
      <c r="B101" s="11" t="s">
        <v>329</v>
      </c>
      <c r="C101" s="29">
        <v>178</v>
      </c>
      <c r="D101" s="29">
        <v>10948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f t="shared" si="1"/>
        <v>178</v>
      </c>
      <c r="P101" s="29">
        <f t="shared" si="1"/>
        <v>10948</v>
      </c>
    </row>
    <row r="102" spans="1:16" s="7" customFormat="1" ht="20.25" customHeight="1">
      <c r="A102" s="56" t="s">
        <v>203</v>
      </c>
      <c r="B102" s="56"/>
      <c r="C102" s="6">
        <f aca="true" t="shared" si="3" ref="C102:P102">SUM(C13:C101)</f>
        <v>320354</v>
      </c>
      <c r="D102" s="6">
        <f t="shared" si="3"/>
        <v>56093557</v>
      </c>
      <c r="E102" s="6">
        <f t="shared" si="3"/>
        <v>560</v>
      </c>
      <c r="F102" s="6">
        <f t="shared" si="3"/>
        <v>650096</v>
      </c>
      <c r="G102" s="6">
        <f t="shared" si="3"/>
        <v>1029</v>
      </c>
      <c r="H102" s="6">
        <f t="shared" si="3"/>
        <v>756653</v>
      </c>
      <c r="I102" s="6">
        <f t="shared" si="3"/>
        <v>657</v>
      </c>
      <c r="J102" s="6">
        <f t="shared" si="3"/>
        <v>727683</v>
      </c>
      <c r="K102" s="6">
        <f t="shared" si="3"/>
        <v>4</v>
      </c>
      <c r="L102" s="6">
        <f t="shared" si="3"/>
        <v>1404</v>
      </c>
      <c r="M102" s="6">
        <f t="shared" si="3"/>
        <v>51</v>
      </c>
      <c r="N102" s="6">
        <f t="shared" si="3"/>
        <v>30488</v>
      </c>
      <c r="O102" s="6">
        <f t="shared" si="3"/>
        <v>322655</v>
      </c>
      <c r="P102" s="6">
        <f t="shared" si="3"/>
        <v>58259881</v>
      </c>
    </row>
    <row r="103" spans="1:16" s="7" customFormat="1" ht="20.25" customHeight="1">
      <c r="A103" s="56" t="s">
        <v>213</v>
      </c>
      <c r="B103" s="56"/>
      <c r="C103" s="6">
        <v>27172</v>
      </c>
      <c r="D103" s="6">
        <v>827797</v>
      </c>
      <c r="E103" s="6">
        <v>5</v>
      </c>
      <c r="F103" s="6">
        <v>586</v>
      </c>
      <c r="G103" s="6">
        <v>2</v>
      </c>
      <c r="H103" s="6">
        <v>91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1">
        <f>C103+E103+G103+I103+K103+M103</f>
        <v>27179</v>
      </c>
      <c r="P103" s="41">
        <f>D103+F103+H103+J103+L103+N103</f>
        <v>828474</v>
      </c>
    </row>
    <row r="104" spans="1:16" s="7" customFormat="1" ht="20.25" customHeight="1">
      <c r="A104" s="56" t="s">
        <v>89</v>
      </c>
      <c r="B104" s="56"/>
      <c r="C104" s="6">
        <f>C102+C103</f>
        <v>347526</v>
      </c>
      <c r="D104" s="6">
        <f aca="true" t="shared" si="4" ref="D104:N104">D102+D103</f>
        <v>56921354</v>
      </c>
      <c r="E104" s="6">
        <f t="shared" si="4"/>
        <v>565</v>
      </c>
      <c r="F104" s="6">
        <f t="shared" si="4"/>
        <v>650682</v>
      </c>
      <c r="G104" s="6">
        <f t="shared" si="4"/>
        <v>1031</v>
      </c>
      <c r="H104" s="6">
        <f t="shared" si="4"/>
        <v>756744</v>
      </c>
      <c r="I104" s="6">
        <f t="shared" si="4"/>
        <v>657</v>
      </c>
      <c r="J104" s="6">
        <f t="shared" si="4"/>
        <v>727683</v>
      </c>
      <c r="K104" s="6">
        <f t="shared" si="4"/>
        <v>4</v>
      </c>
      <c r="L104" s="6">
        <f t="shared" si="4"/>
        <v>1404</v>
      </c>
      <c r="M104" s="6">
        <f t="shared" si="4"/>
        <v>51</v>
      </c>
      <c r="N104" s="6">
        <f t="shared" si="4"/>
        <v>30488</v>
      </c>
      <c r="O104" s="41">
        <f>C104+E104+G104+I104+K104+M104</f>
        <v>349834</v>
      </c>
      <c r="P104" s="41">
        <f>D104+F104+H104+J104+L104+N104</f>
        <v>59088355</v>
      </c>
    </row>
    <row r="105" spans="1:16" s="2" customFormat="1" ht="15" customHeight="1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7" customFormat="1" ht="18.75" customHeight="1">
      <c r="A106" s="24"/>
      <c r="B106" s="14" t="s">
        <v>204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7" customFormat="1" ht="18.75" customHeight="1">
      <c r="A107" s="24"/>
      <c r="B107" s="14" t="s">
        <v>214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02:B102"/>
    <mergeCell ref="A103:B103"/>
    <mergeCell ref="B9:B12"/>
    <mergeCell ref="C9:H9"/>
    <mergeCell ref="A2:C2"/>
    <mergeCell ref="A1:C1"/>
    <mergeCell ref="A104:B104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 topLeftCell="F1">
      <selection activeCell="E11" sqref="E11:F11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219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220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3" t="s">
        <v>212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2" customFormat="1" ht="18" customHeight="1">
      <c r="A6" s="53" t="s">
        <v>224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4" t="s">
        <v>216</v>
      </c>
      <c r="O8" s="54"/>
      <c r="P8" s="54"/>
    </row>
    <row r="9" spans="1:16" s="3" customFormat="1" ht="15" customHeight="1">
      <c r="A9" s="55" t="s">
        <v>85</v>
      </c>
      <c r="B9" s="55" t="s">
        <v>86</v>
      </c>
      <c r="C9" s="55" t="s">
        <v>97</v>
      </c>
      <c r="D9" s="55"/>
      <c r="E9" s="55"/>
      <c r="F9" s="55"/>
      <c r="G9" s="55"/>
      <c r="H9" s="55"/>
      <c r="I9" s="55" t="s">
        <v>98</v>
      </c>
      <c r="J9" s="55"/>
      <c r="K9" s="55"/>
      <c r="L9" s="55"/>
      <c r="M9" s="55"/>
      <c r="N9" s="55"/>
      <c r="O9" s="55" t="s">
        <v>89</v>
      </c>
      <c r="P9" s="55"/>
    </row>
    <row r="10" spans="1:16" s="3" customFormat="1" ht="15" customHeight="1">
      <c r="A10" s="55"/>
      <c r="B10" s="55"/>
      <c r="C10" s="55" t="s">
        <v>90</v>
      </c>
      <c r="D10" s="55"/>
      <c r="E10" s="55" t="s">
        <v>91</v>
      </c>
      <c r="F10" s="55"/>
      <c r="G10" s="55"/>
      <c r="H10" s="55"/>
      <c r="I10" s="55" t="s">
        <v>90</v>
      </c>
      <c r="J10" s="55"/>
      <c r="K10" s="55" t="s">
        <v>91</v>
      </c>
      <c r="L10" s="55"/>
      <c r="M10" s="55"/>
      <c r="N10" s="55"/>
      <c r="O10" s="55"/>
      <c r="P10" s="55"/>
    </row>
    <row r="11" spans="1:16" s="3" customFormat="1" ht="25.5" customHeight="1">
      <c r="A11" s="55"/>
      <c r="B11" s="55"/>
      <c r="C11" s="55"/>
      <c r="D11" s="55"/>
      <c r="E11" s="55" t="s">
        <v>330</v>
      </c>
      <c r="F11" s="55"/>
      <c r="G11" s="55" t="s">
        <v>92</v>
      </c>
      <c r="H11" s="55"/>
      <c r="I11" s="55"/>
      <c r="J11" s="55"/>
      <c r="K11" s="55" t="s">
        <v>330</v>
      </c>
      <c r="L11" s="55"/>
      <c r="M11" s="55" t="s">
        <v>92</v>
      </c>
      <c r="N11" s="55"/>
      <c r="O11" s="55"/>
      <c r="P11" s="55"/>
    </row>
    <row r="12" spans="1:16" s="3" customFormat="1" ht="15" customHeight="1">
      <c r="A12" s="55"/>
      <c r="B12" s="55"/>
      <c r="C12" s="9" t="s">
        <v>93</v>
      </c>
      <c r="D12" s="9" t="s">
        <v>94</v>
      </c>
      <c r="E12" s="9" t="s">
        <v>93</v>
      </c>
      <c r="F12" s="9" t="s">
        <v>94</v>
      </c>
      <c r="G12" s="9" t="s">
        <v>93</v>
      </c>
      <c r="H12" s="9" t="s">
        <v>94</v>
      </c>
      <c r="I12" s="9" t="s">
        <v>93</v>
      </c>
      <c r="J12" s="9" t="s">
        <v>94</v>
      </c>
      <c r="K12" s="9" t="s">
        <v>93</v>
      </c>
      <c r="L12" s="9" t="s">
        <v>94</v>
      </c>
      <c r="M12" s="9" t="s">
        <v>93</v>
      </c>
      <c r="N12" s="9" t="s">
        <v>94</v>
      </c>
      <c r="O12" s="9" t="s">
        <v>93</v>
      </c>
      <c r="P12" s="9" t="s">
        <v>94</v>
      </c>
    </row>
    <row r="13" spans="1:16" s="4" customFormat="1" ht="15.75" customHeight="1">
      <c r="A13" s="20" t="s">
        <v>0</v>
      </c>
      <c r="B13" s="10" t="s">
        <v>241</v>
      </c>
      <c r="C13" s="28">
        <v>41725</v>
      </c>
      <c r="D13" s="28">
        <v>912703</v>
      </c>
      <c r="E13" s="28">
        <v>1037</v>
      </c>
      <c r="F13" s="28">
        <v>49191</v>
      </c>
      <c r="G13" s="28">
        <v>9</v>
      </c>
      <c r="H13" s="28">
        <v>1134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42771</v>
      </c>
      <c r="P13" s="28">
        <f>D13+F13+H13+J13+L13+N13</f>
        <v>963028</v>
      </c>
    </row>
    <row r="14" spans="1:16" s="4" customFormat="1" ht="15.75" customHeight="1">
      <c r="A14" s="21" t="s">
        <v>1</v>
      </c>
      <c r="B14" s="11" t="s">
        <v>242</v>
      </c>
      <c r="C14" s="29">
        <v>2904</v>
      </c>
      <c r="D14" s="29">
        <v>85586</v>
      </c>
      <c r="E14" s="29">
        <v>254</v>
      </c>
      <c r="F14" s="29">
        <v>23146</v>
      </c>
      <c r="G14" s="29">
        <v>2</v>
      </c>
      <c r="H14" s="29">
        <v>305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77">C14+E14+G14+I14+K14+M14</f>
        <v>3160</v>
      </c>
      <c r="P14" s="29">
        <f t="shared" si="0"/>
        <v>109037</v>
      </c>
    </row>
    <row r="15" spans="1:16" s="4" customFormat="1" ht="15.75" customHeight="1">
      <c r="A15" s="21" t="s">
        <v>2</v>
      </c>
      <c r="B15" s="11" t="s">
        <v>243</v>
      </c>
      <c r="C15" s="29">
        <v>2264</v>
      </c>
      <c r="D15" s="29">
        <v>33697</v>
      </c>
      <c r="E15" s="29">
        <v>66</v>
      </c>
      <c r="F15" s="29">
        <v>3741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 t="shared" si="0"/>
        <v>2330</v>
      </c>
      <c r="P15" s="29">
        <f t="shared" si="0"/>
        <v>37438</v>
      </c>
    </row>
    <row r="16" spans="1:16" s="4" customFormat="1" ht="15.75" customHeight="1">
      <c r="A16" s="21" t="s">
        <v>3</v>
      </c>
      <c r="B16" s="11" t="s">
        <v>244</v>
      </c>
      <c r="C16" s="29">
        <v>7483</v>
      </c>
      <c r="D16" s="29">
        <v>154631</v>
      </c>
      <c r="E16" s="29">
        <v>257</v>
      </c>
      <c r="F16" s="29">
        <v>14811</v>
      </c>
      <c r="G16" s="29">
        <v>2</v>
      </c>
      <c r="H16" s="29">
        <v>6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 t="shared" si="0"/>
        <v>7742</v>
      </c>
      <c r="P16" s="29">
        <f t="shared" si="0"/>
        <v>169448</v>
      </c>
    </row>
    <row r="17" spans="1:16" s="4" customFormat="1" ht="15.75" customHeight="1">
      <c r="A17" s="21" t="s">
        <v>4</v>
      </c>
      <c r="B17" s="11" t="s">
        <v>245</v>
      </c>
      <c r="C17" s="29">
        <v>695</v>
      </c>
      <c r="D17" s="29">
        <v>15795</v>
      </c>
      <c r="E17" s="29">
        <v>96</v>
      </c>
      <c r="F17" s="29">
        <v>6315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791</v>
      </c>
      <c r="P17" s="29">
        <f t="shared" si="0"/>
        <v>22110</v>
      </c>
    </row>
    <row r="18" spans="1:16" s="4" customFormat="1" ht="15.75" customHeight="1">
      <c r="A18" s="21" t="s">
        <v>5</v>
      </c>
      <c r="B18" s="11" t="s">
        <v>246</v>
      </c>
      <c r="C18" s="29">
        <v>11420</v>
      </c>
      <c r="D18" s="29">
        <v>272373</v>
      </c>
      <c r="E18" s="29">
        <v>569</v>
      </c>
      <c r="F18" s="29">
        <v>47263</v>
      </c>
      <c r="G18" s="29">
        <v>1</v>
      </c>
      <c r="H18" s="29">
        <v>1713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11990</v>
      </c>
      <c r="P18" s="29">
        <f t="shared" si="0"/>
        <v>321349</v>
      </c>
    </row>
    <row r="19" spans="1:16" s="4" customFormat="1" ht="15.75" customHeight="1">
      <c r="A19" s="21" t="s">
        <v>6</v>
      </c>
      <c r="B19" s="11" t="s">
        <v>247</v>
      </c>
      <c r="C19" s="29">
        <v>4060</v>
      </c>
      <c r="D19" s="29">
        <v>87692</v>
      </c>
      <c r="E19" s="29">
        <v>228</v>
      </c>
      <c r="F19" s="29">
        <v>11609</v>
      </c>
      <c r="G19" s="29">
        <v>2</v>
      </c>
      <c r="H19" s="29">
        <v>261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4290</v>
      </c>
      <c r="P19" s="29">
        <f t="shared" si="0"/>
        <v>99562</v>
      </c>
    </row>
    <row r="20" spans="1:16" s="4" customFormat="1" ht="15.75" customHeight="1">
      <c r="A20" s="21" t="s">
        <v>7</v>
      </c>
      <c r="B20" s="11" t="s">
        <v>248</v>
      </c>
      <c r="C20" s="29">
        <v>3944</v>
      </c>
      <c r="D20" s="29">
        <v>70013</v>
      </c>
      <c r="E20" s="29">
        <v>35</v>
      </c>
      <c r="F20" s="29">
        <v>1696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 t="shared" si="0"/>
        <v>3979</v>
      </c>
      <c r="P20" s="29">
        <f t="shared" si="0"/>
        <v>71709</v>
      </c>
    </row>
    <row r="21" spans="1:16" s="4" customFormat="1" ht="15.75" customHeight="1">
      <c r="A21" s="21" t="s">
        <v>8</v>
      </c>
      <c r="B21" s="11" t="s">
        <v>249</v>
      </c>
      <c r="C21" s="29">
        <v>6064</v>
      </c>
      <c r="D21" s="29">
        <v>94241</v>
      </c>
      <c r="E21" s="29">
        <v>106</v>
      </c>
      <c r="F21" s="29">
        <v>7471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6170</v>
      </c>
      <c r="P21" s="29">
        <f t="shared" si="0"/>
        <v>101712</v>
      </c>
    </row>
    <row r="22" spans="1:16" s="4" customFormat="1" ht="15.75" customHeight="1">
      <c r="A22" s="21" t="s">
        <v>9</v>
      </c>
      <c r="B22" s="11" t="s">
        <v>250</v>
      </c>
      <c r="C22" s="29">
        <v>6670</v>
      </c>
      <c r="D22" s="29">
        <v>159370</v>
      </c>
      <c r="E22" s="29">
        <v>720</v>
      </c>
      <c r="F22" s="29">
        <v>49129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7390</v>
      </c>
      <c r="P22" s="29">
        <f t="shared" si="0"/>
        <v>208499</v>
      </c>
    </row>
    <row r="23" spans="1:16" s="4" customFormat="1" ht="15.75" customHeight="1">
      <c r="A23" s="21" t="s">
        <v>10</v>
      </c>
      <c r="B23" s="11" t="s">
        <v>251</v>
      </c>
      <c r="C23" s="29">
        <v>3896</v>
      </c>
      <c r="D23" s="29">
        <v>54184</v>
      </c>
      <c r="E23" s="29">
        <v>32</v>
      </c>
      <c r="F23" s="29">
        <v>1944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3928</v>
      </c>
      <c r="P23" s="29">
        <f t="shared" si="0"/>
        <v>56128</v>
      </c>
    </row>
    <row r="24" spans="1:16" s="4" customFormat="1" ht="15.75" customHeight="1">
      <c r="A24" s="21" t="s">
        <v>11</v>
      </c>
      <c r="B24" s="11" t="s">
        <v>252</v>
      </c>
      <c r="C24" s="29">
        <v>5755</v>
      </c>
      <c r="D24" s="29">
        <v>154166</v>
      </c>
      <c r="E24" s="29">
        <v>64</v>
      </c>
      <c r="F24" s="29">
        <v>4476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5819</v>
      </c>
      <c r="P24" s="29">
        <f t="shared" si="0"/>
        <v>158642</v>
      </c>
    </row>
    <row r="25" spans="1:16" s="4" customFormat="1" ht="15.75" customHeight="1">
      <c r="A25" s="21" t="s">
        <v>12</v>
      </c>
      <c r="B25" s="11" t="s">
        <v>253</v>
      </c>
      <c r="C25" s="29">
        <v>3291</v>
      </c>
      <c r="D25" s="29">
        <v>90129</v>
      </c>
      <c r="E25" s="29">
        <v>174</v>
      </c>
      <c r="F25" s="29">
        <v>15855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3465</v>
      </c>
      <c r="P25" s="29">
        <f t="shared" si="0"/>
        <v>105984</v>
      </c>
    </row>
    <row r="26" spans="1:16" s="4" customFormat="1" ht="15.75" customHeight="1">
      <c r="A26" s="21" t="s">
        <v>13</v>
      </c>
      <c r="B26" s="11" t="s">
        <v>254</v>
      </c>
      <c r="C26" s="29">
        <v>20993</v>
      </c>
      <c r="D26" s="29">
        <v>550141</v>
      </c>
      <c r="E26" s="29">
        <v>667</v>
      </c>
      <c r="F26" s="29">
        <v>41000</v>
      </c>
      <c r="G26" s="29">
        <v>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21661</v>
      </c>
      <c r="P26" s="29">
        <f t="shared" si="0"/>
        <v>591141</v>
      </c>
    </row>
    <row r="27" spans="1:16" s="4" customFormat="1" ht="15.75" customHeight="1">
      <c r="A27" s="21" t="s">
        <v>14</v>
      </c>
      <c r="B27" s="11" t="s">
        <v>255</v>
      </c>
      <c r="C27" s="29">
        <v>15863</v>
      </c>
      <c r="D27" s="29">
        <v>438349</v>
      </c>
      <c r="E27" s="29">
        <v>1060</v>
      </c>
      <c r="F27" s="29">
        <v>82621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16923</v>
      </c>
      <c r="P27" s="29">
        <f t="shared" si="0"/>
        <v>520970</v>
      </c>
    </row>
    <row r="28" spans="1:16" s="4" customFormat="1" ht="15.75" customHeight="1">
      <c r="A28" s="21" t="s">
        <v>15</v>
      </c>
      <c r="B28" s="11" t="s">
        <v>256</v>
      </c>
      <c r="C28" s="29">
        <v>13188</v>
      </c>
      <c r="D28" s="29">
        <v>294909</v>
      </c>
      <c r="E28" s="29">
        <v>259</v>
      </c>
      <c r="F28" s="29">
        <v>15177</v>
      </c>
      <c r="G28" s="29">
        <v>1</v>
      </c>
      <c r="H28" s="29">
        <v>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13448</v>
      </c>
      <c r="P28" s="29">
        <f t="shared" si="0"/>
        <v>310087</v>
      </c>
    </row>
    <row r="29" spans="1:16" s="4" customFormat="1" ht="15.75" customHeight="1">
      <c r="A29" s="21" t="s">
        <v>225</v>
      </c>
      <c r="B29" s="11" t="s">
        <v>257</v>
      </c>
      <c r="C29" s="29">
        <v>2227</v>
      </c>
      <c r="D29" s="29">
        <v>52138</v>
      </c>
      <c r="E29" s="29">
        <v>42</v>
      </c>
      <c r="F29" s="29">
        <v>2988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2269</v>
      </c>
      <c r="P29" s="29">
        <f t="shared" si="0"/>
        <v>55126</v>
      </c>
    </row>
    <row r="30" spans="1:16" s="4" customFormat="1" ht="15.75" customHeight="1">
      <c r="A30" s="21" t="s">
        <v>16</v>
      </c>
      <c r="B30" s="11" t="s">
        <v>258</v>
      </c>
      <c r="C30" s="29">
        <v>3288</v>
      </c>
      <c r="D30" s="29">
        <v>56864</v>
      </c>
      <c r="E30" s="29">
        <v>35</v>
      </c>
      <c r="F30" s="29">
        <v>1636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3323</v>
      </c>
      <c r="P30" s="29">
        <f t="shared" si="0"/>
        <v>58500</v>
      </c>
    </row>
    <row r="31" spans="1:16" s="4" customFormat="1" ht="15.75" customHeight="1">
      <c r="A31" s="21" t="s">
        <v>17</v>
      </c>
      <c r="B31" s="11" t="s">
        <v>259</v>
      </c>
      <c r="C31" s="29">
        <v>466306</v>
      </c>
      <c r="D31" s="29">
        <v>12609530</v>
      </c>
      <c r="E31" s="29">
        <v>10945</v>
      </c>
      <c r="F31" s="29">
        <v>633039</v>
      </c>
      <c r="G31" s="29">
        <v>62</v>
      </c>
      <c r="H31" s="29">
        <v>1495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f t="shared" si="0"/>
        <v>477313</v>
      </c>
      <c r="P31" s="29">
        <f t="shared" si="0"/>
        <v>13244064</v>
      </c>
    </row>
    <row r="32" spans="1:16" s="4" customFormat="1" ht="15.75" customHeight="1">
      <c r="A32" s="21" t="s">
        <v>18</v>
      </c>
      <c r="B32" s="11" t="s">
        <v>260</v>
      </c>
      <c r="C32" s="29">
        <v>5575</v>
      </c>
      <c r="D32" s="29">
        <v>117528</v>
      </c>
      <c r="E32" s="29">
        <v>32</v>
      </c>
      <c r="F32" s="29">
        <v>1819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5607</v>
      </c>
      <c r="P32" s="29">
        <f t="shared" si="0"/>
        <v>119347</v>
      </c>
    </row>
    <row r="33" spans="1:16" s="4" customFormat="1" ht="15.75" customHeight="1">
      <c r="A33" s="21" t="s">
        <v>19</v>
      </c>
      <c r="B33" s="11" t="s">
        <v>261</v>
      </c>
      <c r="C33" s="29">
        <v>3253</v>
      </c>
      <c r="D33" s="29">
        <v>39878</v>
      </c>
      <c r="E33" s="29">
        <v>2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3255</v>
      </c>
      <c r="P33" s="29">
        <f t="shared" si="0"/>
        <v>39878</v>
      </c>
    </row>
    <row r="34" spans="1:16" s="4" customFormat="1" ht="15.75" customHeight="1">
      <c r="A34" s="21" t="s">
        <v>20</v>
      </c>
      <c r="B34" s="11" t="s">
        <v>262</v>
      </c>
      <c r="C34" s="29">
        <v>6950</v>
      </c>
      <c r="D34" s="29">
        <v>120724</v>
      </c>
      <c r="E34" s="29">
        <v>93</v>
      </c>
      <c r="F34" s="29">
        <v>7124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7043</v>
      </c>
      <c r="P34" s="29">
        <f t="shared" si="0"/>
        <v>127848</v>
      </c>
    </row>
    <row r="35" spans="1:16" s="4" customFormat="1" ht="15.75" customHeight="1">
      <c r="A35" s="21" t="s">
        <v>21</v>
      </c>
      <c r="B35" s="11" t="s">
        <v>263</v>
      </c>
      <c r="C35" s="29">
        <v>2325</v>
      </c>
      <c r="D35" s="29">
        <v>76743</v>
      </c>
      <c r="E35" s="29">
        <v>330</v>
      </c>
      <c r="F35" s="29">
        <v>36794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2655</v>
      </c>
      <c r="P35" s="29">
        <f t="shared" si="0"/>
        <v>113537</v>
      </c>
    </row>
    <row r="36" spans="1:16" s="4" customFormat="1" ht="15.75" customHeight="1">
      <c r="A36" s="21" t="s">
        <v>22</v>
      </c>
      <c r="B36" s="11" t="s">
        <v>264</v>
      </c>
      <c r="C36" s="29">
        <v>22156</v>
      </c>
      <c r="D36" s="29">
        <v>606715</v>
      </c>
      <c r="E36" s="29">
        <v>301</v>
      </c>
      <c r="F36" s="29">
        <v>19034</v>
      </c>
      <c r="G36" s="29">
        <v>1</v>
      </c>
      <c r="H36" s="29">
        <v>4739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22458</v>
      </c>
      <c r="P36" s="29">
        <f t="shared" si="0"/>
        <v>630488</v>
      </c>
    </row>
    <row r="37" spans="1:16" s="4" customFormat="1" ht="15.75" customHeight="1">
      <c r="A37" s="21" t="s">
        <v>23</v>
      </c>
      <c r="B37" s="11" t="s">
        <v>265</v>
      </c>
      <c r="C37" s="29">
        <v>7389</v>
      </c>
      <c r="D37" s="29">
        <v>176379</v>
      </c>
      <c r="E37" s="29">
        <v>574</v>
      </c>
      <c r="F37" s="29">
        <v>40983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7963</v>
      </c>
      <c r="P37" s="29">
        <f t="shared" si="0"/>
        <v>217362</v>
      </c>
    </row>
    <row r="38" spans="1:16" s="4" customFormat="1" ht="15.75" customHeight="1">
      <c r="A38" s="21" t="s">
        <v>24</v>
      </c>
      <c r="B38" s="11" t="s">
        <v>266</v>
      </c>
      <c r="C38" s="29">
        <v>1151</v>
      </c>
      <c r="D38" s="29">
        <v>16592</v>
      </c>
      <c r="E38" s="29">
        <v>19</v>
      </c>
      <c r="F38" s="29">
        <v>1600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1170</v>
      </c>
      <c r="P38" s="29">
        <f t="shared" si="0"/>
        <v>18192</v>
      </c>
    </row>
    <row r="39" spans="1:16" s="4" customFormat="1" ht="15.75" customHeight="1">
      <c r="A39" s="21" t="s">
        <v>25</v>
      </c>
      <c r="B39" s="11" t="s">
        <v>267</v>
      </c>
      <c r="C39" s="29">
        <v>2606</v>
      </c>
      <c r="D39" s="29">
        <v>53033</v>
      </c>
      <c r="E39" s="29">
        <v>89</v>
      </c>
      <c r="F39" s="29">
        <v>9596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 t="shared" si="0"/>
        <v>2695</v>
      </c>
      <c r="P39" s="29">
        <f t="shared" si="0"/>
        <v>62629</v>
      </c>
    </row>
    <row r="40" spans="1:16" s="4" customFormat="1" ht="15.75" customHeight="1">
      <c r="A40" s="21" t="s">
        <v>26</v>
      </c>
      <c r="B40" s="11" t="s">
        <v>268</v>
      </c>
      <c r="C40" s="29">
        <v>2476</v>
      </c>
      <c r="D40" s="29">
        <v>32204</v>
      </c>
      <c r="E40" s="29">
        <v>22</v>
      </c>
      <c r="F40" s="29">
        <v>2561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2498</v>
      </c>
      <c r="P40" s="29">
        <f t="shared" si="0"/>
        <v>34765</v>
      </c>
    </row>
    <row r="41" spans="1:16" s="4" customFormat="1" ht="15.75" customHeight="1">
      <c r="A41" s="21" t="s">
        <v>27</v>
      </c>
      <c r="B41" s="11" t="s">
        <v>269</v>
      </c>
      <c r="C41" s="29">
        <v>5333</v>
      </c>
      <c r="D41" s="29">
        <v>112775</v>
      </c>
      <c r="E41" s="29">
        <v>30</v>
      </c>
      <c r="F41" s="29">
        <v>1201</v>
      </c>
      <c r="G41" s="29">
        <v>2</v>
      </c>
      <c r="H41" s="29">
        <v>14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5365</v>
      </c>
      <c r="P41" s="29">
        <f t="shared" si="0"/>
        <v>113990</v>
      </c>
    </row>
    <row r="42" spans="1:16" s="4" customFormat="1" ht="15.75" customHeight="1">
      <c r="A42" s="21" t="s">
        <v>28</v>
      </c>
      <c r="B42" s="11" t="s">
        <v>270</v>
      </c>
      <c r="C42" s="29">
        <v>10736</v>
      </c>
      <c r="D42" s="29">
        <v>194007</v>
      </c>
      <c r="E42" s="29">
        <v>100</v>
      </c>
      <c r="F42" s="29">
        <v>3218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10836</v>
      </c>
      <c r="P42" s="29">
        <f t="shared" si="0"/>
        <v>197225</v>
      </c>
    </row>
    <row r="43" spans="1:16" s="4" customFormat="1" ht="15.75" customHeight="1">
      <c r="A43" s="21" t="s">
        <v>29</v>
      </c>
      <c r="B43" s="11" t="s">
        <v>271</v>
      </c>
      <c r="C43" s="29">
        <v>82986</v>
      </c>
      <c r="D43" s="29">
        <v>2200915</v>
      </c>
      <c r="E43" s="29">
        <v>2141</v>
      </c>
      <c r="F43" s="29">
        <v>114248</v>
      </c>
      <c r="G43" s="29">
        <v>5</v>
      </c>
      <c r="H43" s="29">
        <v>10408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f t="shared" si="0"/>
        <v>85132</v>
      </c>
      <c r="P43" s="29">
        <f t="shared" si="0"/>
        <v>2325571</v>
      </c>
    </row>
    <row r="44" spans="1:16" s="4" customFormat="1" ht="15.75" customHeight="1">
      <c r="A44" s="22" t="s">
        <v>30</v>
      </c>
      <c r="B44" s="12" t="s">
        <v>272</v>
      </c>
      <c r="C44" s="30">
        <v>7981</v>
      </c>
      <c r="D44" s="30">
        <v>247290</v>
      </c>
      <c r="E44" s="30">
        <v>1009</v>
      </c>
      <c r="F44" s="30">
        <v>39167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8990</v>
      </c>
      <c r="P44" s="30">
        <f t="shared" si="0"/>
        <v>286457</v>
      </c>
    </row>
    <row r="45" spans="1:16" s="4" customFormat="1" ht="15.75" customHeight="1">
      <c r="A45" s="21" t="s">
        <v>31</v>
      </c>
      <c r="B45" s="11" t="s">
        <v>273</v>
      </c>
      <c r="C45" s="29">
        <v>4637</v>
      </c>
      <c r="D45" s="29">
        <v>113695</v>
      </c>
      <c r="E45" s="29">
        <v>128</v>
      </c>
      <c r="F45" s="29">
        <v>4642</v>
      </c>
      <c r="G45" s="29">
        <v>2</v>
      </c>
      <c r="H45" s="29">
        <v>17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4767</v>
      </c>
      <c r="P45" s="29">
        <f t="shared" si="0"/>
        <v>118354</v>
      </c>
    </row>
    <row r="46" spans="1:16" s="4" customFormat="1" ht="15.75" customHeight="1">
      <c r="A46" s="21" t="s">
        <v>32</v>
      </c>
      <c r="B46" s="11" t="s">
        <v>274</v>
      </c>
      <c r="C46" s="29">
        <v>7128</v>
      </c>
      <c r="D46" s="29">
        <v>122572</v>
      </c>
      <c r="E46" s="29">
        <v>194</v>
      </c>
      <c r="F46" s="29">
        <v>14408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7322</v>
      </c>
      <c r="P46" s="29">
        <f t="shared" si="0"/>
        <v>136980</v>
      </c>
    </row>
    <row r="47" spans="1:16" s="4" customFormat="1" ht="15.75" customHeight="1">
      <c r="A47" s="21" t="s">
        <v>33</v>
      </c>
      <c r="B47" s="11" t="s">
        <v>275</v>
      </c>
      <c r="C47" s="29">
        <v>4652</v>
      </c>
      <c r="D47" s="29">
        <v>145335</v>
      </c>
      <c r="E47" s="29">
        <v>254</v>
      </c>
      <c r="F47" s="29">
        <v>14752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4906</v>
      </c>
      <c r="P47" s="29">
        <f t="shared" si="0"/>
        <v>160087</v>
      </c>
    </row>
    <row r="48" spans="1:16" s="4" customFormat="1" ht="15.75" customHeight="1">
      <c r="A48" s="21" t="s">
        <v>34</v>
      </c>
      <c r="B48" s="11" t="s">
        <v>276</v>
      </c>
      <c r="C48" s="29">
        <v>13352</v>
      </c>
      <c r="D48" s="29">
        <v>302963</v>
      </c>
      <c r="E48" s="29">
        <v>578</v>
      </c>
      <c r="F48" s="29">
        <v>38234</v>
      </c>
      <c r="G48" s="29">
        <v>2</v>
      </c>
      <c r="H48" s="29">
        <v>7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13932</v>
      </c>
      <c r="P48" s="29">
        <f t="shared" si="0"/>
        <v>341204</v>
      </c>
    </row>
    <row r="49" spans="1:16" s="4" customFormat="1" ht="15.75" customHeight="1">
      <c r="A49" s="21" t="s">
        <v>226</v>
      </c>
      <c r="B49" s="11" t="s">
        <v>277</v>
      </c>
      <c r="C49" s="29">
        <v>1336</v>
      </c>
      <c r="D49" s="29">
        <v>26212</v>
      </c>
      <c r="E49" s="29">
        <v>2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>C49+E49+G49+I49+K49+M49</f>
        <v>1338</v>
      </c>
      <c r="P49" s="29">
        <f>D49+F49+H49+J49+L49+N49</f>
        <v>26214</v>
      </c>
    </row>
    <row r="50" spans="1:16" s="4" customFormat="1" ht="15.75" customHeight="1">
      <c r="A50" s="21" t="s">
        <v>35</v>
      </c>
      <c r="B50" s="11" t="s">
        <v>278</v>
      </c>
      <c r="C50" s="29">
        <v>3021</v>
      </c>
      <c r="D50" s="29">
        <v>73281</v>
      </c>
      <c r="E50" s="29">
        <v>46</v>
      </c>
      <c r="F50" s="29">
        <v>3107</v>
      </c>
      <c r="G50" s="29">
        <v>2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 t="shared" si="0"/>
        <v>3069</v>
      </c>
      <c r="P50" s="29">
        <f t="shared" si="0"/>
        <v>76388</v>
      </c>
    </row>
    <row r="51" spans="1:16" s="4" customFormat="1" ht="15.75" customHeight="1">
      <c r="A51" s="21" t="s">
        <v>36</v>
      </c>
      <c r="B51" s="11" t="s">
        <v>279</v>
      </c>
      <c r="C51" s="29">
        <v>39645</v>
      </c>
      <c r="D51" s="29">
        <v>1044896</v>
      </c>
      <c r="E51" s="29">
        <v>938</v>
      </c>
      <c r="F51" s="29">
        <v>59913</v>
      </c>
      <c r="G51" s="29">
        <v>3</v>
      </c>
      <c r="H51" s="29">
        <v>191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40586</v>
      </c>
      <c r="P51" s="29">
        <f t="shared" si="0"/>
        <v>1105000</v>
      </c>
    </row>
    <row r="52" spans="1:16" s="4" customFormat="1" ht="15.75" customHeight="1">
      <c r="A52" s="21" t="s">
        <v>37</v>
      </c>
      <c r="B52" s="11" t="s">
        <v>280</v>
      </c>
      <c r="C52" s="29">
        <v>13478</v>
      </c>
      <c r="D52" s="29">
        <v>268095</v>
      </c>
      <c r="E52" s="29">
        <v>284</v>
      </c>
      <c r="F52" s="29">
        <v>8552</v>
      </c>
      <c r="G52" s="29">
        <v>1</v>
      </c>
      <c r="H52" s="29">
        <v>1176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13763</v>
      </c>
      <c r="P52" s="29">
        <f t="shared" si="0"/>
        <v>277823</v>
      </c>
    </row>
    <row r="53" spans="1:16" s="4" customFormat="1" ht="15.75" customHeight="1">
      <c r="A53" s="21" t="s">
        <v>38</v>
      </c>
      <c r="B53" s="11" t="s">
        <v>281</v>
      </c>
      <c r="C53" s="29">
        <v>8373</v>
      </c>
      <c r="D53" s="29">
        <v>151286</v>
      </c>
      <c r="E53" s="29">
        <v>147</v>
      </c>
      <c r="F53" s="29">
        <v>6448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8520</v>
      </c>
      <c r="P53" s="29">
        <f t="shared" si="0"/>
        <v>157734</v>
      </c>
    </row>
    <row r="54" spans="1:16" s="4" customFormat="1" ht="15.75" customHeight="1">
      <c r="A54" s="21" t="s">
        <v>39</v>
      </c>
      <c r="B54" s="11" t="s">
        <v>282</v>
      </c>
      <c r="C54" s="29">
        <v>25590</v>
      </c>
      <c r="D54" s="29">
        <v>768759</v>
      </c>
      <c r="E54" s="29">
        <v>1973</v>
      </c>
      <c r="F54" s="29">
        <v>163227</v>
      </c>
      <c r="G54" s="29">
        <v>2</v>
      </c>
      <c r="H54" s="29">
        <v>247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27565</v>
      </c>
      <c r="P54" s="29">
        <f t="shared" si="0"/>
        <v>932233</v>
      </c>
    </row>
    <row r="55" spans="1:16" s="4" customFormat="1" ht="15.75" customHeight="1">
      <c r="A55" s="21" t="s">
        <v>40</v>
      </c>
      <c r="B55" s="11" t="s">
        <v>283</v>
      </c>
      <c r="C55" s="29">
        <v>11752</v>
      </c>
      <c r="D55" s="29">
        <v>219953</v>
      </c>
      <c r="E55" s="29">
        <v>290</v>
      </c>
      <c r="F55" s="29">
        <v>18604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12042</v>
      </c>
      <c r="P55" s="29">
        <f t="shared" si="0"/>
        <v>238557</v>
      </c>
    </row>
    <row r="56" spans="1:16" s="4" customFormat="1" ht="15.75" customHeight="1">
      <c r="A56" s="21" t="s">
        <v>41</v>
      </c>
      <c r="B56" s="11" t="s">
        <v>284</v>
      </c>
      <c r="C56" s="29">
        <v>12213</v>
      </c>
      <c r="D56" s="29">
        <v>182253</v>
      </c>
      <c r="E56" s="29">
        <v>29</v>
      </c>
      <c r="F56" s="29">
        <v>506</v>
      </c>
      <c r="G56" s="29">
        <v>1</v>
      </c>
      <c r="H56" s="29">
        <v>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12243</v>
      </c>
      <c r="P56" s="29">
        <f t="shared" si="0"/>
        <v>182760</v>
      </c>
    </row>
    <row r="57" spans="1:16" s="4" customFormat="1" ht="15.75" customHeight="1">
      <c r="A57" s="21" t="s">
        <v>42</v>
      </c>
      <c r="B57" s="11" t="s">
        <v>285</v>
      </c>
      <c r="C57" s="29">
        <v>13077</v>
      </c>
      <c r="D57" s="29">
        <v>278661</v>
      </c>
      <c r="E57" s="29">
        <v>659</v>
      </c>
      <c r="F57" s="29">
        <v>35076</v>
      </c>
      <c r="G57" s="29">
        <v>2</v>
      </c>
      <c r="H57" s="29">
        <v>43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f t="shared" si="0"/>
        <v>13738</v>
      </c>
      <c r="P57" s="29">
        <f t="shared" si="0"/>
        <v>313780</v>
      </c>
    </row>
    <row r="58" spans="1:16" s="4" customFormat="1" ht="15.75" customHeight="1">
      <c r="A58" s="21" t="s">
        <v>43</v>
      </c>
      <c r="B58" s="11" t="s">
        <v>286</v>
      </c>
      <c r="C58" s="29">
        <v>68533</v>
      </c>
      <c r="D58" s="29">
        <v>1686539</v>
      </c>
      <c r="E58" s="29">
        <v>1646</v>
      </c>
      <c r="F58" s="29">
        <v>62822</v>
      </c>
      <c r="G58" s="29">
        <v>4</v>
      </c>
      <c r="H58" s="29">
        <v>80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f t="shared" si="0"/>
        <v>70183</v>
      </c>
      <c r="P58" s="29">
        <f t="shared" si="0"/>
        <v>1749441</v>
      </c>
    </row>
    <row r="59" spans="1:16" s="4" customFormat="1" ht="15.75" customHeight="1">
      <c r="A59" s="21" t="s">
        <v>44</v>
      </c>
      <c r="B59" s="11" t="s">
        <v>287</v>
      </c>
      <c r="C59" s="29">
        <v>2255</v>
      </c>
      <c r="D59" s="29">
        <v>47357</v>
      </c>
      <c r="E59" s="29">
        <v>124</v>
      </c>
      <c r="F59" s="29">
        <v>14875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2379</v>
      </c>
      <c r="P59" s="29">
        <f t="shared" si="0"/>
        <v>62232</v>
      </c>
    </row>
    <row r="60" spans="1:16" s="4" customFormat="1" ht="15.75" customHeight="1">
      <c r="A60" s="21" t="s">
        <v>45</v>
      </c>
      <c r="B60" s="11" t="s">
        <v>288</v>
      </c>
      <c r="C60" s="29">
        <v>3162</v>
      </c>
      <c r="D60" s="29">
        <v>72474</v>
      </c>
      <c r="E60" s="29">
        <v>129</v>
      </c>
      <c r="F60" s="29">
        <v>5954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3291</v>
      </c>
      <c r="P60" s="29">
        <f t="shared" si="0"/>
        <v>78428</v>
      </c>
    </row>
    <row r="61" spans="1:16" s="4" customFormat="1" ht="15.75" customHeight="1">
      <c r="A61" s="21" t="s">
        <v>46</v>
      </c>
      <c r="B61" s="11" t="s">
        <v>289</v>
      </c>
      <c r="C61" s="29">
        <v>4265</v>
      </c>
      <c r="D61" s="29">
        <v>85518</v>
      </c>
      <c r="E61" s="29">
        <v>28</v>
      </c>
      <c r="F61" s="29">
        <v>2817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4293</v>
      </c>
      <c r="P61" s="29">
        <f t="shared" si="0"/>
        <v>88335</v>
      </c>
    </row>
    <row r="62" spans="1:16" s="4" customFormat="1" ht="15.75" customHeight="1">
      <c r="A62" s="21" t="s">
        <v>227</v>
      </c>
      <c r="B62" s="11" t="s">
        <v>290</v>
      </c>
      <c r="C62" s="29">
        <v>818</v>
      </c>
      <c r="D62" s="29">
        <v>23585</v>
      </c>
      <c r="E62" s="29">
        <v>7</v>
      </c>
      <c r="F62" s="29">
        <v>841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825</v>
      </c>
      <c r="P62" s="29">
        <f t="shared" si="0"/>
        <v>24426</v>
      </c>
    </row>
    <row r="63" spans="1:16" s="4" customFormat="1" ht="15.75" customHeight="1">
      <c r="A63" s="21" t="s">
        <v>47</v>
      </c>
      <c r="B63" s="11" t="s">
        <v>291</v>
      </c>
      <c r="C63" s="29">
        <v>55653</v>
      </c>
      <c r="D63" s="29">
        <v>1465233</v>
      </c>
      <c r="E63" s="29">
        <v>1739</v>
      </c>
      <c r="F63" s="29">
        <v>91519</v>
      </c>
      <c r="G63" s="29">
        <v>4</v>
      </c>
      <c r="H63" s="29">
        <v>966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57396</v>
      </c>
      <c r="P63" s="29">
        <f t="shared" si="0"/>
        <v>1557718</v>
      </c>
    </row>
    <row r="64" spans="1:16" s="4" customFormat="1" ht="15.75" customHeight="1">
      <c r="A64" s="21" t="s">
        <v>48</v>
      </c>
      <c r="B64" s="11" t="s">
        <v>292</v>
      </c>
      <c r="C64" s="29">
        <v>2177</v>
      </c>
      <c r="D64" s="29">
        <v>64574</v>
      </c>
      <c r="E64" s="29">
        <v>242</v>
      </c>
      <c r="F64" s="29">
        <v>15654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2419</v>
      </c>
      <c r="P64" s="29">
        <f t="shared" si="0"/>
        <v>80228</v>
      </c>
    </row>
    <row r="65" spans="1:16" s="4" customFormat="1" ht="15.75" customHeight="1">
      <c r="A65" s="21" t="s">
        <v>49</v>
      </c>
      <c r="B65" s="11" t="s">
        <v>293</v>
      </c>
      <c r="C65" s="29">
        <v>3264</v>
      </c>
      <c r="D65" s="29">
        <v>75406</v>
      </c>
      <c r="E65" s="29">
        <v>29</v>
      </c>
      <c r="F65" s="29">
        <v>1187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3293</v>
      </c>
      <c r="P65" s="29">
        <f t="shared" si="0"/>
        <v>76593</v>
      </c>
    </row>
    <row r="66" spans="1:16" s="4" customFormat="1" ht="15.75" customHeight="1">
      <c r="A66" s="21" t="s">
        <v>50</v>
      </c>
      <c r="B66" s="11" t="s">
        <v>294</v>
      </c>
      <c r="C66" s="29">
        <v>24626</v>
      </c>
      <c r="D66" s="29">
        <v>690385</v>
      </c>
      <c r="E66" s="29">
        <v>752</v>
      </c>
      <c r="F66" s="29">
        <v>41359</v>
      </c>
      <c r="G66" s="29">
        <v>6</v>
      </c>
      <c r="H66" s="29">
        <v>115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25384</v>
      </c>
      <c r="P66" s="29">
        <f t="shared" si="0"/>
        <v>731859</v>
      </c>
    </row>
    <row r="67" spans="1:16" s="4" customFormat="1" ht="15.75" customHeight="1">
      <c r="A67" s="21" t="s">
        <v>51</v>
      </c>
      <c r="B67" s="11" t="s">
        <v>295</v>
      </c>
      <c r="C67" s="29">
        <v>4971</v>
      </c>
      <c r="D67" s="29">
        <v>168235</v>
      </c>
      <c r="E67" s="29">
        <v>399</v>
      </c>
      <c r="F67" s="29">
        <v>29729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5370</v>
      </c>
      <c r="P67" s="29">
        <f t="shared" si="0"/>
        <v>197964</v>
      </c>
    </row>
    <row r="68" spans="1:16" s="4" customFormat="1" ht="15.75" customHeight="1">
      <c r="A68" s="21" t="s">
        <v>52</v>
      </c>
      <c r="B68" s="11" t="s">
        <v>296</v>
      </c>
      <c r="C68" s="29">
        <v>32034</v>
      </c>
      <c r="D68" s="29">
        <v>1094648</v>
      </c>
      <c r="E68" s="29">
        <v>3105</v>
      </c>
      <c r="F68" s="29">
        <v>203310</v>
      </c>
      <c r="G68" s="29">
        <v>4</v>
      </c>
      <c r="H68" s="29">
        <v>177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35143</v>
      </c>
      <c r="P68" s="29">
        <f t="shared" si="0"/>
        <v>1298135</v>
      </c>
    </row>
    <row r="69" spans="1:16" s="4" customFormat="1" ht="15.75" customHeight="1">
      <c r="A69" s="21" t="s">
        <v>53</v>
      </c>
      <c r="B69" s="11" t="s">
        <v>297</v>
      </c>
      <c r="C69" s="29">
        <v>6453</v>
      </c>
      <c r="D69" s="29">
        <v>110853</v>
      </c>
      <c r="E69" s="29">
        <v>99</v>
      </c>
      <c r="F69" s="29">
        <v>4649</v>
      </c>
      <c r="G69" s="29">
        <v>2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6554</v>
      </c>
      <c r="P69" s="29">
        <f t="shared" si="0"/>
        <v>115502</v>
      </c>
    </row>
    <row r="70" spans="1:16" s="4" customFormat="1" ht="15.75" customHeight="1">
      <c r="A70" s="21" t="s">
        <v>54</v>
      </c>
      <c r="B70" s="11" t="s">
        <v>298</v>
      </c>
      <c r="C70" s="29">
        <v>5699</v>
      </c>
      <c r="D70" s="29">
        <v>129119</v>
      </c>
      <c r="E70" s="29">
        <v>54</v>
      </c>
      <c r="F70" s="29">
        <v>3875</v>
      </c>
      <c r="G70" s="29">
        <v>1</v>
      </c>
      <c r="H70" s="29">
        <v>3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5754</v>
      </c>
      <c r="P70" s="29">
        <f t="shared" si="0"/>
        <v>132997</v>
      </c>
    </row>
    <row r="71" spans="1:16" s="4" customFormat="1" ht="15.75" customHeight="1">
      <c r="A71" s="21" t="s">
        <v>55</v>
      </c>
      <c r="B71" s="11" t="s">
        <v>299</v>
      </c>
      <c r="C71" s="29">
        <v>8834</v>
      </c>
      <c r="D71" s="29">
        <v>248578</v>
      </c>
      <c r="E71" s="29">
        <v>484</v>
      </c>
      <c r="F71" s="29">
        <v>26556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9318</v>
      </c>
      <c r="P71" s="29">
        <f t="shared" si="0"/>
        <v>275134</v>
      </c>
    </row>
    <row r="72" spans="1:16" s="4" customFormat="1" ht="15.75" customHeight="1">
      <c r="A72" s="21" t="s">
        <v>56</v>
      </c>
      <c r="B72" s="11" t="s">
        <v>300</v>
      </c>
      <c r="C72" s="29">
        <v>50367</v>
      </c>
      <c r="D72" s="29">
        <v>1335253</v>
      </c>
      <c r="E72" s="29">
        <v>2074</v>
      </c>
      <c r="F72" s="29">
        <v>137536</v>
      </c>
      <c r="G72" s="29">
        <v>14</v>
      </c>
      <c r="H72" s="29">
        <v>756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f t="shared" si="0"/>
        <v>52455</v>
      </c>
      <c r="P72" s="29">
        <f t="shared" si="0"/>
        <v>1473545</v>
      </c>
    </row>
    <row r="73" spans="1:16" s="4" customFormat="1" ht="15.75" customHeight="1">
      <c r="A73" s="21" t="s">
        <v>57</v>
      </c>
      <c r="B73" s="11" t="s">
        <v>301</v>
      </c>
      <c r="C73" s="29">
        <v>6008</v>
      </c>
      <c r="D73" s="29">
        <v>133962</v>
      </c>
      <c r="E73" s="29">
        <v>109</v>
      </c>
      <c r="F73" s="29">
        <v>4801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6117</v>
      </c>
      <c r="P73" s="29">
        <f t="shared" si="0"/>
        <v>138763</v>
      </c>
    </row>
    <row r="74" spans="1:16" s="4" customFormat="1" ht="15.75" customHeight="1">
      <c r="A74" s="21" t="s">
        <v>58</v>
      </c>
      <c r="B74" s="11" t="s">
        <v>302</v>
      </c>
      <c r="C74" s="29">
        <v>131458</v>
      </c>
      <c r="D74" s="29">
        <v>4290870</v>
      </c>
      <c r="E74" s="29">
        <v>2691</v>
      </c>
      <c r="F74" s="29">
        <v>150598</v>
      </c>
      <c r="G74" s="29">
        <v>19</v>
      </c>
      <c r="H74" s="29">
        <v>2158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f t="shared" si="0"/>
        <v>134168</v>
      </c>
      <c r="P74" s="29">
        <f t="shared" si="0"/>
        <v>4443626</v>
      </c>
    </row>
    <row r="75" spans="1:16" s="4" customFormat="1" ht="15.75" customHeight="1">
      <c r="A75" s="21" t="s">
        <v>59</v>
      </c>
      <c r="B75" s="11" t="s">
        <v>303</v>
      </c>
      <c r="C75" s="29">
        <v>24230</v>
      </c>
      <c r="D75" s="29">
        <v>561492</v>
      </c>
      <c r="E75" s="29">
        <v>332</v>
      </c>
      <c r="F75" s="29">
        <v>20324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24562</v>
      </c>
      <c r="P75" s="29">
        <f t="shared" si="0"/>
        <v>581816</v>
      </c>
    </row>
    <row r="76" spans="1:16" s="4" customFormat="1" ht="15.75" customHeight="1">
      <c r="A76" s="21" t="s">
        <v>60</v>
      </c>
      <c r="B76" s="11" t="s">
        <v>304</v>
      </c>
      <c r="C76" s="29">
        <v>37759</v>
      </c>
      <c r="D76" s="29">
        <v>987236</v>
      </c>
      <c r="E76" s="29">
        <v>735</v>
      </c>
      <c r="F76" s="29">
        <v>44825</v>
      </c>
      <c r="G76" s="29">
        <v>5</v>
      </c>
      <c r="H76" s="29">
        <v>46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38499</v>
      </c>
      <c r="P76" s="29">
        <f t="shared" si="0"/>
        <v>1032107</v>
      </c>
    </row>
    <row r="77" spans="1:16" s="4" customFormat="1" ht="15.75" customHeight="1">
      <c r="A77" s="22" t="s">
        <v>61</v>
      </c>
      <c r="B77" s="12" t="s">
        <v>305</v>
      </c>
      <c r="C77" s="30">
        <v>3452</v>
      </c>
      <c r="D77" s="30">
        <v>104017</v>
      </c>
      <c r="E77" s="30">
        <v>237</v>
      </c>
      <c r="F77" s="30">
        <v>8210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t="shared" si="0"/>
        <v>3689</v>
      </c>
      <c r="P77" s="30">
        <f t="shared" si="0"/>
        <v>112227</v>
      </c>
    </row>
    <row r="78" spans="1:16" s="4" customFormat="1" ht="15.75" customHeight="1">
      <c r="A78" s="20" t="s">
        <v>62</v>
      </c>
      <c r="B78" s="10" t="s">
        <v>306</v>
      </c>
      <c r="C78" s="28">
        <v>10611</v>
      </c>
      <c r="D78" s="28">
        <v>232652</v>
      </c>
      <c r="E78" s="28">
        <v>156</v>
      </c>
      <c r="F78" s="28">
        <v>8838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f aca="true" t="shared" si="1" ref="O78:P101">C78+E78+G78+I78+K78+M78</f>
        <v>10767</v>
      </c>
      <c r="P78" s="28">
        <f t="shared" si="1"/>
        <v>241490</v>
      </c>
    </row>
    <row r="79" spans="1:16" s="4" customFormat="1" ht="15.75" customHeight="1">
      <c r="A79" s="21" t="s">
        <v>63</v>
      </c>
      <c r="B79" s="11" t="s">
        <v>307</v>
      </c>
      <c r="C79" s="29">
        <v>1522</v>
      </c>
      <c r="D79" s="29">
        <v>44035</v>
      </c>
      <c r="E79" s="29">
        <v>79</v>
      </c>
      <c r="F79" s="29">
        <v>6594</v>
      </c>
      <c r="G79" s="29">
        <v>1</v>
      </c>
      <c r="H79" s="29">
        <v>1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1"/>
        <v>1602</v>
      </c>
      <c r="P79" s="29">
        <f t="shared" si="1"/>
        <v>50630</v>
      </c>
    </row>
    <row r="80" spans="1:16" s="4" customFormat="1" ht="15.75" customHeight="1">
      <c r="A80" s="21" t="s">
        <v>64</v>
      </c>
      <c r="B80" s="11" t="s">
        <v>308</v>
      </c>
      <c r="C80" s="29">
        <v>14896</v>
      </c>
      <c r="D80" s="29">
        <v>436040</v>
      </c>
      <c r="E80" s="29">
        <v>643</v>
      </c>
      <c r="F80" s="29">
        <v>35351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1"/>
        <v>15539</v>
      </c>
      <c r="P80" s="29">
        <f t="shared" si="1"/>
        <v>471391</v>
      </c>
    </row>
    <row r="81" spans="1:16" s="4" customFormat="1" ht="15.75" customHeight="1">
      <c r="A81" s="21" t="s">
        <v>65</v>
      </c>
      <c r="B81" s="11" t="s">
        <v>309</v>
      </c>
      <c r="C81" s="29">
        <v>4714</v>
      </c>
      <c r="D81" s="29">
        <v>134734</v>
      </c>
      <c r="E81" s="29">
        <v>41</v>
      </c>
      <c r="F81" s="29">
        <v>2283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1"/>
        <v>4755</v>
      </c>
      <c r="P81" s="29">
        <f t="shared" si="1"/>
        <v>137017</v>
      </c>
    </row>
    <row r="82" spans="1:16" s="4" customFormat="1" ht="15.75" customHeight="1">
      <c r="A82" s="21" t="s">
        <v>66</v>
      </c>
      <c r="B82" s="11" t="s">
        <v>310</v>
      </c>
      <c r="C82" s="29">
        <v>7404</v>
      </c>
      <c r="D82" s="29">
        <v>182664</v>
      </c>
      <c r="E82" s="29">
        <v>228</v>
      </c>
      <c r="F82" s="29">
        <v>8511</v>
      </c>
      <c r="G82" s="29">
        <v>2</v>
      </c>
      <c r="H82" s="29">
        <v>5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t="shared" si="1"/>
        <v>7634</v>
      </c>
      <c r="P82" s="29">
        <f t="shared" si="1"/>
        <v>191180</v>
      </c>
    </row>
    <row r="83" spans="1:16" s="4" customFormat="1" ht="15.75" customHeight="1">
      <c r="A83" s="21" t="s">
        <v>67</v>
      </c>
      <c r="B83" s="11" t="s">
        <v>311</v>
      </c>
      <c r="C83" s="29">
        <v>10965</v>
      </c>
      <c r="D83" s="29">
        <v>240144</v>
      </c>
      <c r="E83" s="29">
        <v>266</v>
      </c>
      <c r="F83" s="29">
        <v>14571</v>
      </c>
      <c r="G83" s="29">
        <v>2</v>
      </c>
      <c r="H83" s="29">
        <v>271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11233</v>
      </c>
      <c r="P83" s="29">
        <f t="shared" si="1"/>
        <v>254986</v>
      </c>
    </row>
    <row r="84" spans="1:16" s="4" customFormat="1" ht="15.75" customHeight="1">
      <c r="A84" s="21" t="s">
        <v>68</v>
      </c>
      <c r="B84" s="11" t="s">
        <v>312</v>
      </c>
      <c r="C84" s="29">
        <v>1000</v>
      </c>
      <c r="D84" s="29">
        <v>21563</v>
      </c>
      <c r="E84" s="29">
        <v>18</v>
      </c>
      <c r="F84" s="29">
        <v>797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1018</v>
      </c>
      <c r="P84" s="29">
        <f t="shared" si="1"/>
        <v>22360</v>
      </c>
    </row>
    <row r="85" spans="1:16" s="4" customFormat="1" ht="15.75" customHeight="1">
      <c r="A85" s="21" t="s">
        <v>228</v>
      </c>
      <c r="B85" s="11" t="s">
        <v>313</v>
      </c>
      <c r="C85" s="29">
        <v>959</v>
      </c>
      <c r="D85" s="29">
        <v>20302</v>
      </c>
      <c r="E85" s="29">
        <v>7</v>
      </c>
      <c r="F85" s="29">
        <v>514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aca="true" t="shared" si="2" ref="O85:P88">C85+E85+G85+I85+K85+M85</f>
        <v>966</v>
      </c>
      <c r="P85" s="29">
        <f t="shared" si="2"/>
        <v>20816</v>
      </c>
    </row>
    <row r="86" spans="1:16" s="4" customFormat="1" ht="15.75" customHeight="1">
      <c r="A86" s="21" t="s">
        <v>69</v>
      </c>
      <c r="B86" s="11" t="s">
        <v>314</v>
      </c>
      <c r="C86" s="29">
        <v>6117</v>
      </c>
      <c r="D86" s="29">
        <v>127251</v>
      </c>
      <c r="E86" s="29">
        <v>113</v>
      </c>
      <c r="F86" s="29">
        <v>6616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2"/>
        <v>6230</v>
      </c>
      <c r="P86" s="29">
        <f t="shared" si="2"/>
        <v>133867</v>
      </c>
    </row>
    <row r="87" spans="1:16" s="4" customFormat="1" ht="15.75" customHeight="1">
      <c r="A87" s="21" t="s">
        <v>70</v>
      </c>
      <c r="B87" s="11" t="s">
        <v>315</v>
      </c>
      <c r="C87" s="29">
        <v>4431</v>
      </c>
      <c r="D87" s="29">
        <v>59689</v>
      </c>
      <c r="E87" s="29">
        <v>14</v>
      </c>
      <c r="F87" s="29">
        <v>450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2"/>
        <v>4445</v>
      </c>
      <c r="P87" s="29">
        <f t="shared" si="2"/>
        <v>60139</v>
      </c>
    </row>
    <row r="88" spans="1:16" s="4" customFormat="1" ht="15.75" customHeight="1">
      <c r="A88" s="21" t="s">
        <v>71</v>
      </c>
      <c r="B88" s="11" t="s">
        <v>316</v>
      </c>
      <c r="C88" s="29">
        <v>59865</v>
      </c>
      <c r="D88" s="29">
        <v>1573447</v>
      </c>
      <c r="E88" s="29">
        <v>1842</v>
      </c>
      <c r="F88" s="29">
        <v>98602</v>
      </c>
      <c r="G88" s="29">
        <v>7</v>
      </c>
      <c r="H88" s="29">
        <v>50136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f t="shared" si="2"/>
        <v>61714</v>
      </c>
      <c r="P88" s="29">
        <f t="shared" si="2"/>
        <v>1722185</v>
      </c>
    </row>
    <row r="89" spans="1:16" s="4" customFormat="1" ht="15.75" customHeight="1">
      <c r="A89" s="21" t="s">
        <v>72</v>
      </c>
      <c r="B89" s="11" t="s">
        <v>317</v>
      </c>
      <c r="C89" s="29">
        <v>4199</v>
      </c>
      <c r="D89" s="29">
        <v>86161</v>
      </c>
      <c r="E89" s="29">
        <v>101</v>
      </c>
      <c r="F89" s="29">
        <v>5084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4300</v>
      </c>
      <c r="P89" s="29">
        <f t="shared" si="1"/>
        <v>91245</v>
      </c>
    </row>
    <row r="90" spans="1:16" s="4" customFormat="1" ht="15.75" customHeight="1">
      <c r="A90" s="21" t="s">
        <v>73</v>
      </c>
      <c r="B90" s="11" t="s">
        <v>318</v>
      </c>
      <c r="C90" s="29">
        <v>6265</v>
      </c>
      <c r="D90" s="29">
        <v>135464</v>
      </c>
      <c r="E90" s="29">
        <v>286</v>
      </c>
      <c r="F90" s="29">
        <v>22207</v>
      </c>
      <c r="G90" s="29">
        <v>1</v>
      </c>
      <c r="H90" s="29">
        <v>1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6552</v>
      </c>
      <c r="P90" s="29">
        <f t="shared" si="1"/>
        <v>157672</v>
      </c>
    </row>
    <row r="91" spans="1:16" s="4" customFormat="1" ht="15.75" customHeight="1">
      <c r="A91" s="21" t="s">
        <v>74</v>
      </c>
      <c r="B91" s="11" t="s">
        <v>319</v>
      </c>
      <c r="C91" s="29">
        <v>7576</v>
      </c>
      <c r="D91" s="29">
        <v>166069</v>
      </c>
      <c r="E91" s="29">
        <v>301</v>
      </c>
      <c r="F91" s="29">
        <v>14685</v>
      </c>
      <c r="G91" s="29">
        <v>1</v>
      </c>
      <c r="H91" s="29">
        <v>1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7878</v>
      </c>
      <c r="P91" s="29">
        <f t="shared" si="1"/>
        <v>180755</v>
      </c>
    </row>
    <row r="92" spans="1:16" s="4" customFormat="1" ht="15.75" customHeight="1">
      <c r="A92" s="21" t="s">
        <v>75</v>
      </c>
      <c r="B92" s="11" t="s">
        <v>320</v>
      </c>
      <c r="C92" s="29">
        <v>19881</v>
      </c>
      <c r="D92" s="29">
        <v>486986</v>
      </c>
      <c r="E92" s="29">
        <v>839</v>
      </c>
      <c r="F92" s="29">
        <v>63524</v>
      </c>
      <c r="G92" s="29">
        <v>4</v>
      </c>
      <c r="H92" s="29">
        <v>3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20724</v>
      </c>
      <c r="P92" s="29">
        <f t="shared" si="1"/>
        <v>550513</v>
      </c>
    </row>
    <row r="93" spans="1:16" s="4" customFormat="1" ht="15.75" customHeight="1">
      <c r="A93" s="21" t="s">
        <v>76</v>
      </c>
      <c r="B93" s="11" t="s">
        <v>321</v>
      </c>
      <c r="C93" s="29">
        <v>14417</v>
      </c>
      <c r="D93" s="29">
        <v>393387</v>
      </c>
      <c r="E93" s="29">
        <v>249</v>
      </c>
      <c r="F93" s="29">
        <v>12969</v>
      </c>
      <c r="G93" s="29">
        <v>5</v>
      </c>
      <c r="H93" s="29">
        <v>161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14671</v>
      </c>
      <c r="P93" s="29">
        <f t="shared" si="1"/>
        <v>406517</v>
      </c>
    </row>
    <row r="94" spans="1:16" s="4" customFormat="1" ht="15.75" customHeight="1">
      <c r="A94" s="21" t="s">
        <v>77</v>
      </c>
      <c r="B94" s="11" t="s">
        <v>322</v>
      </c>
      <c r="C94" s="29">
        <v>38661</v>
      </c>
      <c r="D94" s="29">
        <v>1010248</v>
      </c>
      <c r="E94" s="29">
        <v>1259</v>
      </c>
      <c r="F94" s="29">
        <v>67382</v>
      </c>
      <c r="G94" s="29">
        <v>6</v>
      </c>
      <c r="H94" s="29">
        <v>83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39926</v>
      </c>
      <c r="P94" s="29">
        <f t="shared" si="1"/>
        <v>1077713</v>
      </c>
    </row>
    <row r="95" spans="1:16" s="4" customFormat="1" ht="15.75" customHeight="1">
      <c r="A95" s="21" t="s">
        <v>78</v>
      </c>
      <c r="B95" s="11" t="s">
        <v>323</v>
      </c>
      <c r="C95" s="29">
        <v>7440</v>
      </c>
      <c r="D95" s="29">
        <v>144200</v>
      </c>
      <c r="E95" s="29">
        <v>87</v>
      </c>
      <c r="F95" s="29">
        <v>6501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7527</v>
      </c>
      <c r="P95" s="29">
        <f t="shared" si="1"/>
        <v>150701</v>
      </c>
    </row>
    <row r="96" spans="1:16" s="4" customFormat="1" ht="15.75" customHeight="1">
      <c r="A96" s="21" t="s">
        <v>79</v>
      </c>
      <c r="B96" s="11" t="s">
        <v>324</v>
      </c>
      <c r="C96" s="29">
        <v>2139</v>
      </c>
      <c r="D96" s="29">
        <v>31932</v>
      </c>
      <c r="E96" s="29">
        <v>99</v>
      </c>
      <c r="F96" s="29">
        <v>5087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2238</v>
      </c>
      <c r="P96" s="29">
        <f t="shared" si="1"/>
        <v>37019</v>
      </c>
    </row>
    <row r="97" spans="1:16" s="4" customFormat="1" ht="15.75" customHeight="1">
      <c r="A97" s="21" t="s">
        <v>80</v>
      </c>
      <c r="B97" s="11" t="s">
        <v>325</v>
      </c>
      <c r="C97" s="29">
        <v>11391</v>
      </c>
      <c r="D97" s="29">
        <v>314515</v>
      </c>
      <c r="E97" s="29">
        <v>900</v>
      </c>
      <c r="F97" s="29">
        <v>64100</v>
      </c>
      <c r="G97" s="29">
        <v>2</v>
      </c>
      <c r="H97" s="29">
        <v>375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12293</v>
      </c>
      <c r="P97" s="29">
        <f t="shared" si="1"/>
        <v>378990</v>
      </c>
    </row>
    <row r="98" spans="1:16" s="4" customFormat="1" ht="15.75" customHeight="1">
      <c r="A98" s="21" t="s">
        <v>81</v>
      </c>
      <c r="B98" s="11" t="s">
        <v>326</v>
      </c>
      <c r="C98" s="29">
        <v>3302</v>
      </c>
      <c r="D98" s="29">
        <v>80074</v>
      </c>
      <c r="E98" s="29">
        <v>39</v>
      </c>
      <c r="F98" s="29">
        <v>1382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3341</v>
      </c>
      <c r="P98" s="29">
        <f t="shared" si="1"/>
        <v>81456</v>
      </c>
    </row>
    <row r="99" spans="1:16" s="4" customFormat="1" ht="15.75" customHeight="1">
      <c r="A99" s="21" t="s">
        <v>82</v>
      </c>
      <c r="B99" s="11" t="s">
        <v>327</v>
      </c>
      <c r="C99" s="29">
        <v>2415</v>
      </c>
      <c r="D99" s="29">
        <v>32508</v>
      </c>
      <c r="E99" s="29">
        <v>6</v>
      </c>
      <c r="F99" s="29">
        <v>299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2421</v>
      </c>
      <c r="P99" s="29">
        <f t="shared" si="1"/>
        <v>32807</v>
      </c>
    </row>
    <row r="100" spans="1:16" s="4" customFormat="1" ht="15.75" customHeight="1">
      <c r="A100" s="21" t="s">
        <v>83</v>
      </c>
      <c r="B100" s="11" t="s">
        <v>328</v>
      </c>
      <c r="C100" s="29">
        <v>4966</v>
      </c>
      <c r="D100" s="29">
        <v>114216</v>
      </c>
      <c r="E100" s="29">
        <v>243</v>
      </c>
      <c r="F100" s="29">
        <v>17485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5209</v>
      </c>
      <c r="P100" s="29">
        <f t="shared" si="1"/>
        <v>131701</v>
      </c>
    </row>
    <row r="101" spans="1:16" s="4" customFormat="1" ht="15.75" customHeight="1">
      <c r="A101" s="21" t="s">
        <v>84</v>
      </c>
      <c r="B101" s="11" t="s">
        <v>329</v>
      </c>
      <c r="C101" s="29">
        <v>2667</v>
      </c>
      <c r="D101" s="29">
        <v>80773</v>
      </c>
      <c r="E101" s="29">
        <v>166</v>
      </c>
      <c r="F101" s="29">
        <v>12841</v>
      </c>
      <c r="G101" s="29">
        <v>4</v>
      </c>
      <c r="H101" s="29">
        <v>185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f t="shared" si="1"/>
        <v>2837</v>
      </c>
      <c r="P101" s="29">
        <f t="shared" si="1"/>
        <v>93799</v>
      </c>
    </row>
    <row r="102" spans="1:16" s="7" customFormat="1" ht="20.25" customHeight="1">
      <c r="A102" s="56" t="s">
        <v>203</v>
      </c>
      <c r="B102" s="56"/>
      <c r="C102" s="6">
        <f aca="true" t="shared" si="3" ref="C102:P102">SUM(C13:C101)</f>
        <v>1665028</v>
      </c>
      <c r="D102" s="6">
        <f t="shared" si="3"/>
        <v>43403643</v>
      </c>
      <c r="E102" s="6">
        <f t="shared" si="3"/>
        <v>49907</v>
      </c>
      <c r="F102" s="6">
        <f t="shared" si="3"/>
        <v>3006038</v>
      </c>
      <c r="G102" s="6">
        <f t="shared" si="3"/>
        <v>197</v>
      </c>
      <c r="H102" s="6">
        <f t="shared" si="3"/>
        <v>77281</v>
      </c>
      <c r="I102" s="6">
        <f t="shared" si="3"/>
        <v>0</v>
      </c>
      <c r="J102" s="6">
        <f t="shared" si="3"/>
        <v>0</v>
      </c>
      <c r="K102" s="6">
        <f t="shared" si="3"/>
        <v>0</v>
      </c>
      <c r="L102" s="6">
        <f t="shared" si="3"/>
        <v>0</v>
      </c>
      <c r="M102" s="6">
        <f t="shared" si="3"/>
        <v>0</v>
      </c>
      <c r="N102" s="6">
        <f t="shared" si="3"/>
        <v>0</v>
      </c>
      <c r="O102" s="6">
        <f t="shared" si="3"/>
        <v>1715132</v>
      </c>
      <c r="P102" s="6">
        <f t="shared" si="3"/>
        <v>46486962</v>
      </c>
    </row>
    <row r="103" spans="1:16" s="7" customFormat="1" ht="20.25" customHeight="1">
      <c r="A103" s="56" t="s">
        <v>213</v>
      </c>
      <c r="B103" s="56"/>
      <c r="C103" s="6">
        <v>90772</v>
      </c>
      <c r="D103" s="6">
        <v>1927450</v>
      </c>
      <c r="E103" s="6">
        <v>2128</v>
      </c>
      <c r="F103" s="6">
        <v>155254</v>
      </c>
      <c r="G103" s="6">
        <v>7</v>
      </c>
      <c r="H103" s="6">
        <v>370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2">
        <f>C103+E103+G103+I103+K103+M103</f>
        <v>92907</v>
      </c>
      <c r="P103" s="42">
        <f>D103+F103+H103+J103+L103+N103</f>
        <v>2083074</v>
      </c>
    </row>
    <row r="104" spans="1:16" s="7" customFormat="1" ht="20.25" customHeight="1">
      <c r="A104" s="56" t="s">
        <v>89</v>
      </c>
      <c r="B104" s="56"/>
      <c r="C104" s="6">
        <f>C102+C103</f>
        <v>1755800</v>
      </c>
      <c r="D104" s="6">
        <f aca="true" t="shared" si="4" ref="D104:N104">D102+D103</f>
        <v>45331093</v>
      </c>
      <c r="E104" s="6">
        <f t="shared" si="4"/>
        <v>52035</v>
      </c>
      <c r="F104" s="6">
        <f t="shared" si="4"/>
        <v>3161292</v>
      </c>
      <c r="G104" s="6">
        <f t="shared" si="4"/>
        <v>204</v>
      </c>
      <c r="H104" s="6">
        <f t="shared" si="4"/>
        <v>77651</v>
      </c>
      <c r="I104" s="6">
        <f t="shared" si="4"/>
        <v>0</v>
      </c>
      <c r="J104" s="6">
        <f t="shared" si="4"/>
        <v>0</v>
      </c>
      <c r="K104" s="6">
        <f t="shared" si="4"/>
        <v>0</v>
      </c>
      <c r="L104" s="6">
        <f t="shared" si="4"/>
        <v>0</v>
      </c>
      <c r="M104" s="6">
        <f t="shared" si="4"/>
        <v>0</v>
      </c>
      <c r="N104" s="6">
        <f t="shared" si="4"/>
        <v>0</v>
      </c>
      <c r="O104" s="42">
        <f>C104+E104+G104+I104+K104+M104</f>
        <v>1808039</v>
      </c>
      <c r="P104" s="42">
        <f>D104+F104+H104+J104+L104+N104</f>
        <v>48570036</v>
      </c>
    </row>
    <row r="105" spans="1:16" s="2" customFormat="1" ht="15" customHeight="1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7" customFormat="1" ht="18.75" customHeight="1">
      <c r="A106" s="24"/>
      <c r="B106" s="14" t="s">
        <v>204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7" customFormat="1" ht="18.75" customHeight="1">
      <c r="A107" s="24"/>
      <c r="B107" s="14" t="s">
        <v>214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02:B102"/>
    <mergeCell ref="A103:B103"/>
    <mergeCell ref="B9:B12"/>
    <mergeCell ref="C9:H9"/>
    <mergeCell ref="A2:C2"/>
    <mergeCell ref="A1:C1"/>
    <mergeCell ref="A104:B104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 topLeftCell="F1">
      <selection activeCell="E11" sqref="E11:F11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219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220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52"/>
      <c r="O2" s="52"/>
      <c r="P2" s="52"/>
    </row>
    <row r="3" spans="1:16" s="2" customFormat="1" ht="13.5" customHeight="1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3" t="s">
        <v>212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2" customFormat="1" ht="18" customHeight="1">
      <c r="A6" s="53" t="s">
        <v>224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4" t="s">
        <v>216</v>
      </c>
      <c r="O8" s="54"/>
      <c r="P8" s="54"/>
    </row>
    <row r="9" spans="1:16" s="3" customFormat="1" ht="16.5" customHeight="1">
      <c r="A9" s="55" t="s">
        <v>85</v>
      </c>
      <c r="B9" s="55" t="s">
        <v>86</v>
      </c>
      <c r="C9" s="55" t="s">
        <v>99</v>
      </c>
      <c r="D9" s="55"/>
      <c r="E9" s="55"/>
      <c r="F9" s="55"/>
      <c r="G9" s="55"/>
      <c r="H9" s="55"/>
      <c r="I9" s="55" t="s">
        <v>100</v>
      </c>
      <c r="J9" s="55"/>
      <c r="K9" s="55"/>
      <c r="L9" s="55"/>
      <c r="M9" s="55"/>
      <c r="N9" s="55"/>
      <c r="O9" s="55" t="s">
        <v>89</v>
      </c>
      <c r="P9" s="55"/>
    </row>
    <row r="10" spans="1:16" s="3" customFormat="1" ht="16.5" customHeight="1">
      <c r="A10" s="55"/>
      <c r="B10" s="55"/>
      <c r="C10" s="55" t="s">
        <v>90</v>
      </c>
      <c r="D10" s="55"/>
      <c r="E10" s="55" t="s">
        <v>91</v>
      </c>
      <c r="F10" s="55"/>
      <c r="G10" s="55"/>
      <c r="H10" s="55"/>
      <c r="I10" s="55" t="s">
        <v>90</v>
      </c>
      <c r="J10" s="55"/>
      <c r="K10" s="55" t="s">
        <v>91</v>
      </c>
      <c r="L10" s="55"/>
      <c r="M10" s="55"/>
      <c r="N10" s="55"/>
      <c r="O10" s="55"/>
      <c r="P10" s="55"/>
    </row>
    <row r="11" spans="1:16" s="3" customFormat="1" ht="25.5" customHeight="1">
      <c r="A11" s="55"/>
      <c r="B11" s="55"/>
      <c r="C11" s="55"/>
      <c r="D11" s="55"/>
      <c r="E11" s="55" t="s">
        <v>330</v>
      </c>
      <c r="F11" s="55"/>
      <c r="G11" s="55" t="s">
        <v>92</v>
      </c>
      <c r="H11" s="55"/>
      <c r="I11" s="55"/>
      <c r="J11" s="55"/>
      <c r="K11" s="55" t="s">
        <v>330</v>
      </c>
      <c r="L11" s="55"/>
      <c r="M11" s="55" t="s">
        <v>92</v>
      </c>
      <c r="N11" s="55"/>
      <c r="O11" s="55"/>
      <c r="P11" s="55"/>
    </row>
    <row r="12" spans="1:16" s="3" customFormat="1" ht="16.5" customHeight="1">
      <c r="A12" s="55"/>
      <c r="B12" s="55"/>
      <c r="C12" s="9" t="s">
        <v>93</v>
      </c>
      <c r="D12" s="9" t="s">
        <v>94</v>
      </c>
      <c r="E12" s="9" t="s">
        <v>93</v>
      </c>
      <c r="F12" s="9" t="s">
        <v>94</v>
      </c>
      <c r="G12" s="9" t="s">
        <v>93</v>
      </c>
      <c r="H12" s="9" t="s">
        <v>94</v>
      </c>
      <c r="I12" s="9" t="s">
        <v>93</v>
      </c>
      <c r="J12" s="9" t="s">
        <v>94</v>
      </c>
      <c r="K12" s="9" t="s">
        <v>93</v>
      </c>
      <c r="L12" s="9" t="s">
        <v>94</v>
      </c>
      <c r="M12" s="9" t="s">
        <v>93</v>
      </c>
      <c r="N12" s="9" t="s">
        <v>94</v>
      </c>
      <c r="O12" s="9" t="s">
        <v>93</v>
      </c>
      <c r="P12" s="9" t="s">
        <v>94</v>
      </c>
    </row>
    <row r="13" spans="1:16" s="4" customFormat="1" ht="15.75" customHeight="1">
      <c r="A13" s="20" t="s">
        <v>0</v>
      </c>
      <c r="B13" s="10" t="s">
        <v>241</v>
      </c>
      <c r="C13" s="28">
        <v>1859</v>
      </c>
      <c r="D13" s="28">
        <v>1085346</v>
      </c>
      <c r="E13" s="28">
        <v>1624</v>
      </c>
      <c r="F13" s="28">
        <v>961007</v>
      </c>
      <c r="G13" s="28">
        <v>43</v>
      </c>
      <c r="H13" s="28">
        <v>23710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f>C13+E13+G13+I13+K13+M13</f>
        <v>3526</v>
      </c>
      <c r="P13" s="28">
        <f>D13+F13+H13+J13+L13+N13</f>
        <v>2070063</v>
      </c>
    </row>
    <row r="14" spans="1:16" s="4" customFormat="1" ht="15.75" customHeight="1">
      <c r="A14" s="21" t="s">
        <v>1</v>
      </c>
      <c r="B14" s="11" t="s">
        <v>242</v>
      </c>
      <c r="C14" s="29">
        <v>43</v>
      </c>
      <c r="D14" s="29">
        <v>18128</v>
      </c>
      <c r="E14" s="29">
        <v>237</v>
      </c>
      <c r="F14" s="29">
        <v>139705</v>
      </c>
      <c r="G14" s="29">
        <v>1</v>
      </c>
      <c r="H14" s="29">
        <v>500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f aca="true" t="shared" si="0" ref="O14:P81">C14+E14+G14+I14+K14+M14</f>
        <v>281</v>
      </c>
      <c r="P14" s="29">
        <f t="shared" si="0"/>
        <v>158333</v>
      </c>
    </row>
    <row r="15" spans="1:16" s="4" customFormat="1" ht="15.75" customHeight="1">
      <c r="A15" s="21" t="s">
        <v>2</v>
      </c>
      <c r="B15" s="11" t="s">
        <v>243</v>
      </c>
      <c r="C15" s="29">
        <v>127</v>
      </c>
      <c r="D15" s="29">
        <v>11996</v>
      </c>
      <c r="E15" s="29">
        <v>160</v>
      </c>
      <c r="F15" s="29">
        <v>35775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f>C15+E15+G15+I15+K15+M15</f>
        <v>287</v>
      </c>
      <c r="P15" s="29">
        <f>D15+F15+H15+J15+L15+N15</f>
        <v>47771</v>
      </c>
    </row>
    <row r="16" spans="1:16" s="4" customFormat="1" ht="15.75" customHeight="1">
      <c r="A16" s="21" t="s">
        <v>3</v>
      </c>
      <c r="B16" s="11" t="s">
        <v>244</v>
      </c>
      <c r="C16" s="29">
        <v>178</v>
      </c>
      <c r="D16" s="29">
        <v>97315</v>
      </c>
      <c r="E16" s="29">
        <v>205</v>
      </c>
      <c r="F16" s="29">
        <v>138805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f>C16+E16+G16+I16+K16+M16</f>
        <v>383</v>
      </c>
      <c r="P16" s="29">
        <f>D16+F16+H16+J16+L16+N16</f>
        <v>236120</v>
      </c>
    </row>
    <row r="17" spans="1:16" s="4" customFormat="1" ht="15.75" customHeight="1">
      <c r="A17" s="21" t="s">
        <v>4</v>
      </c>
      <c r="B17" s="11" t="s">
        <v>245</v>
      </c>
      <c r="C17" s="29">
        <v>68</v>
      </c>
      <c r="D17" s="29">
        <v>21370</v>
      </c>
      <c r="E17" s="29">
        <v>288</v>
      </c>
      <c r="F17" s="29">
        <v>192169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f t="shared" si="0"/>
        <v>356</v>
      </c>
      <c r="P17" s="29">
        <f t="shared" si="0"/>
        <v>213539</v>
      </c>
    </row>
    <row r="18" spans="1:16" s="4" customFormat="1" ht="15.75" customHeight="1">
      <c r="A18" s="21" t="s">
        <v>5</v>
      </c>
      <c r="B18" s="11" t="s">
        <v>246</v>
      </c>
      <c r="C18" s="29">
        <v>310</v>
      </c>
      <c r="D18" s="29">
        <v>82872</v>
      </c>
      <c r="E18" s="29">
        <v>989</v>
      </c>
      <c r="F18" s="29">
        <v>729327</v>
      </c>
      <c r="G18" s="29">
        <v>1</v>
      </c>
      <c r="H18" s="29">
        <v>220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f t="shared" si="0"/>
        <v>1300</v>
      </c>
      <c r="P18" s="29">
        <f t="shared" si="0"/>
        <v>812419</v>
      </c>
    </row>
    <row r="19" spans="1:16" s="4" customFormat="1" ht="15.75" customHeight="1">
      <c r="A19" s="21" t="s">
        <v>6</v>
      </c>
      <c r="B19" s="11" t="s">
        <v>247</v>
      </c>
      <c r="C19" s="29">
        <v>180</v>
      </c>
      <c r="D19" s="29">
        <v>26105</v>
      </c>
      <c r="E19" s="29">
        <v>270</v>
      </c>
      <c r="F19" s="29">
        <v>122504</v>
      </c>
      <c r="G19" s="29">
        <v>3</v>
      </c>
      <c r="H19" s="29">
        <v>2385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f t="shared" si="0"/>
        <v>453</v>
      </c>
      <c r="P19" s="29">
        <f t="shared" si="0"/>
        <v>150994</v>
      </c>
    </row>
    <row r="20" spans="1:16" s="4" customFormat="1" ht="15.75" customHeight="1">
      <c r="A20" s="21" t="s">
        <v>7</v>
      </c>
      <c r="B20" s="11" t="s">
        <v>248</v>
      </c>
      <c r="C20" s="29">
        <v>137</v>
      </c>
      <c r="D20" s="29">
        <v>27033</v>
      </c>
      <c r="E20" s="29">
        <v>78</v>
      </c>
      <c r="F20" s="29">
        <v>31206</v>
      </c>
      <c r="G20" s="29">
        <v>1</v>
      </c>
      <c r="H20" s="29">
        <v>18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f>C20+E20+G20+I20+K20+M20</f>
        <v>216</v>
      </c>
      <c r="P20" s="29">
        <f>D20+F20+H20+J20+L20+N20</f>
        <v>58257</v>
      </c>
    </row>
    <row r="21" spans="1:16" s="4" customFormat="1" ht="15.75" customHeight="1">
      <c r="A21" s="21" t="s">
        <v>8</v>
      </c>
      <c r="B21" s="11" t="s">
        <v>249</v>
      </c>
      <c r="C21" s="29">
        <v>72</v>
      </c>
      <c r="D21" s="29">
        <v>19552</v>
      </c>
      <c r="E21" s="29">
        <v>173</v>
      </c>
      <c r="F21" s="29">
        <v>97427</v>
      </c>
      <c r="G21" s="29">
        <v>1</v>
      </c>
      <c r="H21" s="29">
        <v>60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f t="shared" si="0"/>
        <v>246</v>
      </c>
      <c r="P21" s="29">
        <f t="shared" si="0"/>
        <v>117039</v>
      </c>
    </row>
    <row r="22" spans="1:16" s="4" customFormat="1" ht="15.75" customHeight="1">
      <c r="A22" s="21" t="s">
        <v>9</v>
      </c>
      <c r="B22" s="11" t="s">
        <v>250</v>
      </c>
      <c r="C22" s="29">
        <v>145</v>
      </c>
      <c r="D22" s="29">
        <v>26066</v>
      </c>
      <c r="E22" s="29">
        <v>356</v>
      </c>
      <c r="F22" s="29">
        <v>102015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f t="shared" si="0"/>
        <v>501</v>
      </c>
      <c r="P22" s="29">
        <f t="shared" si="0"/>
        <v>128081</v>
      </c>
    </row>
    <row r="23" spans="1:16" s="4" customFormat="1" ht="15.75" customHeight="1">
      <c r="A23" s="21" t="s">
        <v>10</v>
      </c>
      <c r="B23" s="11" t="s">
        <v>251</v>
      </c>
      <c r="C23" s="29">
        <v>44</v>
      </c>
      <c r="D23" s="29">
        <v>8360</v>
      </c>
      <c r="E23" s="29">
        <v>23</v>
      </c>
      <c r="F23" s="29">
        <v>7247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f t="shared" si="0"/>
        <v>67</v>
      </c>
      <c r="P23" s="29">
        <f t="shared" si="0"/>
        <v>15607</v>
      </c>
    </row>
    <row r="24" spans="1:16" s="4" customFormat="1" ht="15.75" customHeight="1">
      <c r="A24" s="21" t="s">
        <v>11</v>
      </c>
      <c r="B24" s="11" t="s">
        <v>252</v>
      </c>
      <c r="C24" s="29">
        <v>96</v>
      </c>
      <c r="D24" s="29">
        <v>17984</v>
      </c>
      <c r="E24" s="29">
        <v>114</v>
      </c>
      <c r="F24" s="29">
        <v>60214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f t="shared" si="0"/>
        <v>210</v>
      </c>
      <c r="P24" s="29">
        <f t="shared" si="0"/>
        <v>78198</v>
      </c>
    </row>
    <row r="25" spans="1:16" s="4" customFormat="1" ht="15.75" customHeight="1">
      <c r="A25" s="21" t="s">
        <v>12</v>
      </c>
      <c r="B25" s="11" t="s">
        <v>253</v>
      </c>
      <c r="C25" s="29">
        <v>110</v>
      </c>
      <c r="D25" s="29">
        <v>178102</v>
      </c>
      <c r="E25" s="29">
        <v>136</v>
      </c>
      <c r="F25" s="29">
        <v>95258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f t="shared" si="0"/>
        <v>246</v>
      </c>
      <c r="P25" s="29">
        <f t="shared" si="0"/>
        <v>273360</v>
      </c>
    </row>
    <row r="26" spans="1:16" s="4" customFormat="1" ht="15.75" customHeight="1">
      <c r="A26" s="21" t="s">
        <v>13</v>
      </c>
      <c r="B26" s="11" t="s">
        <v>254</v>
      </c>
      <c r="C26" s="29">
        <v>1198</v>
      </c>
      <c r="D26" s="29">
        <v>328773</v>
      </c>
      <c r="E26" s="29">
        <v>950</v>
      </c>
      <c r="F26" s="29">
        <v>440704</v>
      </c>
      <c r="G26" s="29">
        <v>1</v>
      </c>
      <c r="H26" s="29">
        <v>160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 t="shared" si="0"/>
        <v>2149</v>
      </c>
      <c r="P26" s="29">
        <f t="shared" si="0"/>
        <v>769637</v>
      </c>
    </row>
    <row r="27" spans="1:16" s="4" customFormat="1" ht="15.75" customHeight="1">
      <c r="A27" s="21" t="s">
        <v>14</v>
      </c>
      <c r="B27" s="11" t="s">
        <v>255</v>
      </c>
      <c r="C27" s="29">
        <v>372</v>
      </c>
      <c r="D27" s="29">
        <v>175726</v>
      </c>
      <c r="E27" s="29">
        <v>1431</v>
      </c>
      <c r="F27" s="29">
        <v>932572</v>
      </c>
      <c r="G27" s="29">
        <v>2</v>
      </c>
      <c r="H27" s="29">
        <v>1040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 t="shared" si="0"/>
        <v>1805</v>
      </c>
      <c r="P27" s="29">
        <f t="shared" si="0"/>
        <v>1109338</v>
      </c>
    </row>
    <row r="28" spans="1:16" s="4" customFormat="1" ht="15.75" customHeight="1">
      <c r="A28" s="21" t="s">
        <v>15</v>
      </c>
      <c r="B28" s="11" t="s">
        <v>256</v>
      </c>
      <c r="C28" s="29">
        <v>364</v>
      </c>
      <c r="D28" s="29">
        <v>88368</v>
      </c>
      <c r="E28" s="29">
        <v>243</v>
      </c>
      <c r="F28" s="29">
        <v>78627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f t="shared" si="0"/>
        <v>607</v>
      </c>
      <c r="P28" s="29">
        <f t="shared" si="0"/>
        <v>166995</v>
      </c>
    </row>
    <row r="29" spans="1:16" s="4" customFormat="1" ht="15.75" customHeight="1">
      <c r="A29" s="21" t="s">
        <v>225</v>
      </c>
      <c r="B29" s="11" t="s">
        <v>257</v>
      </c>
      <c r="C29" s="29">
        <v>83</v>
      </c>
      <c r="D29" s="29">
        <v>15620</v>
      </c>
      <c r="E29" s="29">
        <v>94</v>
      </c>
      <c r="F29" s="29">
        <v>31073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f t="shared" si="0"/>
        <v>177</v>
      </c>
      <c r="P29" s="29">
        <f t="shared" si="0"/>
        <v>46693</v>
      </c>
    </row>
    <row r="30" spans="1:16" s="4" customFormat="1" ht="15.75" customHeight="1">
      <c r="A30" s="21" t="s">
        <v>16</v>
      </c>
      <c r="B30" s="11" t="s">
        <v>258</v>
      </c>
      <c r="C30" s="29">
        <v>83</v>
      </c>
      <c r="D30" s="29">
        <v>30845</v>
      </c>
      <c r="E30" s="29">
        <v>59</v>
      </c>
      <c r="F30" s="29">
        <v>24655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f t="shared" si="0"/>
        <v>142</v>
      </c>
      <c r="P30" s="29">
        <f t="shared" si="0"/>
        <v>55500</v>
      </c>
    </row>
    <row r="31" spans="1:16" s="4" customFormat="1" ht="15.75" customHeight="1">
      <c r="A31" s="21" t="s">
        <v>17</v>
      </c>
      <c r="B31" s="11" t="s">
        <v>259</v>
      </c>
      <c r="C31" s="29">
        <v>42914</v>
      </c>
      <c r="D31" s="29">
        <v>29678990</v>
      </c>
      <c r="E31" s="29">
        <v>14292</v>
      </c>
      <c r="F31" s="29">
        <v>5563914</v>
      </c>
      <c r="G31" s="29">
        <v>114</v>
      </c>
      <c r="H31" s="29">
        <v>84789</v>
      </c>
      <c r="I31" s="29">
        <v>79</v>
      </c>
      <c r="J31" s="29">
        <v>576520</v>
      </c>
      <c r="K31" s="29">
        <v>37</v>
      </c>
      <c r="L31" s="29">
        <v>129350</v>
      </c>
      <c r="M31" s="29">
        <v>36</v>
      </c>
      <c r="N31" s="29">
        <v>54728</v>
      </c>
      <c r="O31" s="29">
        <f t="shared" si="0"/>
        <v>57472</v>
      </c>
      <c r="P31" s="29">
        <f t="shared" si="0"/>
        <v>36088291</v>
      </c>
    </row>
    <row r="32" spans="1:16" s="4" customFormat="1" ht="15.75" customHeight="1">
      <c r="A32" s="21" t="s">
        <v>18</v>
      </c>
      <c r="B32" s="11" t="s">
        <v>260</v>
      </c>
      <c r="C32" s="29">
        <v>82</v>
      </c>
      <c r="D32" s="29">
        <v>21151</v>
      </c>
      <c r="E32" s="29">
        <v>64</v>
      </c>
      <c r="F32" s="29">
        <v>22369</v>
      </c>
      <c r="G32" s="29">
        <v>1</v>
      </c>
      <c r="H32" s="29">
        <v>160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f t="shared" si="0"/>
        <v>147</v>
      </c>
      <c r="P32" s="29">
        <f t="shared" si="0"/>
        <v>43680</v>
      </c>
    </row>
    <row r="33" spans="1:16" s="4" customFormat="1" ht="15.75" customHeight="1">
      <c r="A33" s="21" t="s">
        <v>19</v>
      </c>
      <c r="B33" s="11" t="s">
        <v>261</v>
      </c>
      <c r="C33" s="29">
        <v>17</v>
      </c>
      <c r="D33" s="29">
        <v>5895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f t="shared" si="0"/>
        <v>17</v>
      </c>
      <c r="P33" s="29">
        <f t="shared" si="0"/>
        <v>5895</v>
      </c>
    </row>
    <row r="34" spans="1:16" s="4" customFormat="1" ht="15.75" customHeight="1">
      <c r="A34" s="21" t="s">
        <v>20</v>
      </c>
      <c r="B34" s="11" t="s">
        <v>262</v>
      </c>
      <c r="C34" s="29">
        <v>35</v>
      </c>
      <c r="D34" s="29">
        <v>10179</v>
      </c>
      <c r="E34" s="29">
        <v>64</v>
      </c>
      <c r="F34" s="29">
        <v>39832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 t="shared" si="0"/>
        <v>99</v>
      </c>
      <c r="P34" s="29">
        <f t="shared" si="0"/>
        <v>50011</v>
      </c>
    </row>
    <row r="35" spans="1:16" s="4" customFormat="1" ht="15.75" customHeight="1">
      <c r="A35" s="21" t="s">
        <v>21</v>
      </c>
      <c r="B35" s="11" t="s">
        <v>263</v>
      </c>
      <c r="C35" s="29">
        <v>81</v>
      </c>
      <c r="D35" s="29">
        <v>32912</v>
      </c>
      <c r="E35" s="29">
        <v>338</v>
      </c>
      <c r="F35" s="29">
        <v>249241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f t="shared" si="0"/>
        <v>419</v>
      </c>
      <c r="P35" s="29">
        <f t="shared" si="0"/>
        <v>282153</v>
      </c>
    </row>
    <row r="36" spans="1:16" s="4" customFormat="1" ht="15.75" customHeight="1">
      <c r="A36" s="21" t="s">
        <v>22</v>
      </c>
      <c r="B36" s="11" t="s">
        <v>264</v>
      </c>
      <c r="C36" s="29">
        <v>1057</v>
      </c>
      <c r="D36" s="29">
        <v>293082</v>
      </c>
      <c r="E36" s="29">
        <v>453</v>
      </c>
      <c r="F36" s="29">
        <v>195361</v>
      </c>
      <c r="G36" s="29">
        <v>5</v>
      </c>
      <c r="H36" s="29">
        <v>2215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f t="shared" si="0"/>
        <v>1515</v>
      </c>
      <c r="P36" s="29">
        <f t="shared" si="0"/>
        <v>490658</v>
      </c>
    </row>
    <row r="37" spans="1:16" s="4" customFormat="1" ht="15.75" customHeight="1">
      <c r="A37" s="21" t="s">
        <v>23</v>
      </c>
      <c r="B37" s="11" t="s">
        <v>265</v>
      </c>
      <c r="C37" s="29">
        <v>191</v>
      </c>
      <c r="D37" s="29">
        <v>73998</v>
      </c>
      <c r="E37" s="29">
        <v>451</v>
      </c>
      <c r="F37" s="29">
        <v>147447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f t="shared" si="0"/>
        <v>642</v>
      </c>
      <c r="P37" s="29">
        <f t="shared" si="0"/>
        <v>221445</v>
      </c>
    </row>
    <row r="38" spans="1:16" s="4" customFormat="1" ht="15.75" customHeight="1">
      <c r="A38" s="21" t="s">
        <v>24</v>
      </c>
      <c r="B38" s="11" t="s">
        <v>266</v>
      </c>
      <c r="C38" s="29">
        <v>61</v>
      </c>
      <c r="D38" s="29">
        <v>7677</v>
      </c>
      <c r="E38" s="29">
        <v>42</v>
      </c>
      <c r="F38" s="29">
        <v>27193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f t="shared" si="0"/>
        <v>103</v>
      </c>
      <c r="P38" s="29">
        <f t="shared" si="0"/>
        <v>34870</v>
      </c>
    </row>
    <row r="39" spans="1:16" s="4" customFormat="1" ht="15.75" customHeight="1">
      <c r="A39" s="21" t="s">
        <v>25</v>
      </c>
      <c r="B39" s="11" t="s">
        <v>267</v>
      </c>
      <c r="C39" s="29">
        <v>34</v>
      </c>
      <c r="D39" s="29">
        <v>4414</v>
      </c>
      <c r="E39" s="29">
        <v>116</v>
      </c>
      <c r="F39" s="29">
        <v>53057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f>C39+E39+G39+I39+K39+M39</f>
        <v>150</v>
      </c>
      <c r="P39" s="29">
        <f>D39+F39+H39+J39+L39+N39</f>
        <v>57471</v>
      </c>
    </row>
    <row r="40" spans="1:16" s="4" customFormat="1" ht="15.75" customHeight="1">
      <c r="A40" s="21" t="s">
        <v>26</v>
      </c>
      <c r="B40" s="11" t="s">
        <v>268</v>
      </c>
      <c r="C40" s="29">
        <v>28</v>
      </c>
      <c r="D40" s="29">
        <v>5778</v>
      </c>
      <c r="E40" s="29">
        <v>40</v>
      </c>
      <c r="F40" s="29">
        <v>19697</v>
      </c>
      <c r="G40" s="29">
        <v>3</v>
      </c>
      <c r="H40" s="29">
        <v>1000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f t="shared" si="0"/>
        <v>71</v>
      </c>
      <c r="P40" s="29">
        <f t="shared" si="0"/>
        <v>26475</v>
      </c>
    </row>
    <row r="41" spans="1:16" s="4" customFormat="1" ht="15.75" customHeight="1">
      <c r="A41" s="21" t="s">
        <v>27</v>
      </c>
      <c r="B41" s="11" t="s">
        <v>269</v>
      </c>
      <c r="C41" s="29">
        <v>86</v>
      </c>
      <c r="D41" s="29">
        <v>18404</v>
      </c>
      <c r="E41" s="29">
        <v>57</v>
      </c>
      <c r="F41" s="29">
        <v>41645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f t="shared" si="0"/>
        <v>143</v>
      </c>
      <c r="P41" s="29">
        <f t="shared" si="0"/>
        <v>60049</v>
      </c>
    </row>
    <row r="42" spans="1:16" s="4" customFormat="1" ht="15.75" customHeight="1">
      <c r="A42" s="21" t="s">
        <v>28</v>
      </c>
      <c r="B42" s="11" t="s">
        <v>270</v>
      </c>
      <c r="C42" s="29">
        <v>240</v>
      </c>
      <c r="D42" s="29">
        <v>71960</v>
      </c>
      <c r="E42" s="29">
        <v>133</v>
      </c>
      <c r="F42" s="29">
        <v>52554</v>
      </c>
      <c r="G42" s="29">
        <v>13</v>
      </c>
      <c r="H42" s="29">
        <v>13334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f t="shared" si="0"/>
        <v>387</v>
      </c>
      <c r="P42" s="29">
        <f t="shared" si="0"/>
        <v>137848</v>
      </c>
    </row>
    <row r="43" spans="1:16" s="4" customFormat="1" ht="15.75" customHeight="1">
      <c r="A43" s="21" t="s">
        <v>29</v>
      </c>
      <c r="B43" s="11" t="s">
        <v>271</v>
      </c>
      <c r="C43" s="29">
        <v>3980</v>
      </c>
      <c r="D43" s="29">
        <v>1514346</v>
      </c>
      <c r="E43" s="29">
        <v>3121</v>
      </c>
      <c r="F43" s="29">
        <v>1640882</v>
      </c>
      <c r="G43" s="29">
        <v>14</v>
      </c>
      <c r="H43" s="29">
        <v>5733</v>
      </c>
      <c r="I43" s="29">
        <v>9</v>
      </c>
      <c r="J43" s="29">
        <v>2236</v>
      </c>
      <c r="K43" s="29">
        <v>3</v>
      </c>
      <c r="L43" s="29">
        <v>364</v>
      </c>
      <c r="M43" s="29">
        <v>0</v>
      </c>
      <c r="N43" s="29">
        <v>0</v>
      </c>
      <c r="O43" s="29">
        <f t="shared" si="0"/>
        <v>7127</v>
      </c>
      <c r="P43" s="29">
        <f t="shared" si="0"/>
        <v>3163561</v>
      </c>
    </row>
    <row r="44" spans="1:16" s="4" customFormat="1" ht="15.75" customHeight="1">
      <c r="A44" s="22" t="s">
        <v>30</v>
      </c>
      <c r="B44" s="12" t="s">
        <v>272</v>
      </c>
      <c r="C44" s="30">
        <v>674</v>
      </c>
      <c r="D44" s="30">
        <v>145519</v>
      </c>
      <c r="E44" s="30">
        <v>1438</v>
      </c>
      <c r="F44" s="30">
        <v>507429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f t="shared" si="0"/>
        <v>2112</v>
      </c>
      <c r="P44" s="30">
        <f t="shared" si="0"/>
        <v>652948</v>
      </c>
    </row>
    <row r="45" spans="1:16" s="4" customFormat="1" ht="15.75" customHeight="1">
      <c r="A45" s="21" t="s">
        <v>31</v>
      </c>
      <c r="B45" s="11" t="s">
        <v>273</v>
      </c>
      <c r="C45" s="29">
        <v>191</v>
      </c>
      <c r="D45" s="29">
        <v>86758</v>
      </c>
      <c r="E45" s="29">
        <v>89</v>
      </c>
      <c r="F45" s="29">
        <v>91609</v>
      </c>
      <c r="G45" s="29">
        <v>2</v>
      </c>
      <c r="H45" s="29">
        <v>6651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f t="shared" si="0"/>
        <v>282</v>
      </c>
      <c r="P45" s="29">
        <f t="shared" si="0"/>
        <v>185018</v>
      </c>
    </row>
    <row r="46" spans="1:16" s="4" customFormat="1" ht="15.75" customHeight="1">
      <c r="A46" s="21" t="s">
        <v>32</v>
      </c>
      <c r="B46" s="11" t="s">
        <v>274</v>
      </c>
      <c r="C46" s="29">
        <v>138</v>
      </c>
      <c r="D46" s="29">
        <v>37408</v>
      </c>
      <c r="E46" s="29">
        <v>239</v>
      </c>
      <c r="F46" s="29">
        <v>206262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f t="shared" si="0"/>
        <v>377</v>
      </c>
      <c r="P46" s="29">
        <f t="shared" si="0"/>
        <v>243670</v>
      </c>
    </row>
    <row r="47" spans="1:16" s="4" customFormat="1" ht="15.75" customHeight="1">
      <c r="A47" s="21" t="s">
        <v>33</v>
      </c>
      <c r="B47" s="11" t="s">
        <v>275</v>
      </c>
      <c r="C47" s="29">
        <v>106</v>
      </c>
      <c r="D47" s="29">
        <v>38036</v>
      </c>
      <c r="E47" s="29">
        <v>232</v>
      </c>
      <c r="F47" s="29">
        <v>205470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f t="shared" si="0"/>
        <v>338</v>
      </c>
      <c r="P47" s="29">
        <f t="shared" si="0"/>
        <v>243506</v>
      </c>
    </row>
    <row r="48" spans="1:16" s="4" customFormat="1" ht="15.75" customHeight="1">
      <c r="A48" s="21" t="s">
        <v>34</v>
      </c>
      <c r="B48" s="11" t="s">
        <v>276</v>
      </c>
      <c r="C48" s="29">
        <v>653</v>
      </c>
      <c r="D48" s="29">
        <v>195491</v>
      </c>
      <c r="E48" s="29">
        <v>1007</v>
      </c>
      <c r="F48" s="29">
        <v>725089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f t="shared" si="0"/>
        <v>1660</v>
      </c>
      <c r="P48" s="29">
        <f t="shared" si="0"/>
        <v>920580</v>
      </c>
    </row>
    <row r="49" spans="1:16" s="4" customFormat="1" ht="15.75" customHeight="1">
      <c r="A49" s="21" t="s">
        <v>226</v>
      </c>
      <c r="B49" s="11" t="s">
        <v>277</v>
      </c>
      <c r="C49" s="29">
        <v>62</v>
      </c>
      <c r="D49" s="29">
        <v>6556</v>
      </c>
      <c r="E49" s="29">
        <v>5</v>
      </c>
      <c r="F49" s="29">
        <v>2241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f>C49+E49+G49+I49+K49+M49</f>
        <v>67</v>
      </c>
      <c r="P49" s="29">
        <f>D49+F49+H49+J49+L49+N49</f>
        <v>8797</v>
      </c>
    </row>
    <row r="50" spans="1:16" s="4" customFormat="1" ht="15.75" customHeight="1">
      <c r="A50" s="21" t="s">
        <v>35</v>
      </c>
      <c r="B50" s="11" t="s">
        <v>278</v>
      </c>
      <c r="C50" s="29">
        <v>613</v>
      </c>
      <c r="D50" s="29">
        <v>59062</v>
      </c>
      <c r="E50" s="29">
        <v>160</v>
      </c>
      <c r="F50" s="29">
        <v>25532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f>C50+E50+G50+I50+K50+M50</f>
        <v>773</v>
      </c>
      <c r="P50" s="29">
        <f>D50+F50+H50+J50+L50+N50</f>
        <v>84594</v>
      </c>
    </row>
    <row r="51" spans="1:16" s="4" customFormat="1" ht="15.75" customHeight="1">
      <c r="A51" s="21" t="s">
        <v>36</v>
      </c>
      <c r="B51" s="11" t="s">
        <v>279</v>
      </c>
      <c r="C51" s="29">
        <v>2336</v>
      </c>
      <c r="D51" s="29">
        <v>446656</v>
      </c>
      <c r="E51" s="29">
        <v>1605</v>
      </c>
      <c r="F51" s="29">
        <v>491615</v>
      </c>
      <c r="G51" s="29">
        <v>6</v>
      </c>
      <c r="H51" s="29">
        <v>2468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f t="shared" si="0"/>
        <v>3948</v>
      </c>
      <c r="P51" s="29">
        <f t="shared" si="0"/>
        <v>940739</v>
      </c>
    </row>
    <row r="52" spans="1:16" s="4" customFormat="1" ht="15.75" customHeight="1">
      <c r="A52" s="21" t="s">
        <v>37</v>
      </c>
      <c r="B52" s="11" t="s">
        <v>280</v>
      </c>
      <c r="C52" s="29">
        <v>539</v>
      </c>
      <c r="D52" s="29">
        <v>63838</v>
      </c>
      <c r="E52" s="29">
        <v>482</v>
      </c>
      <c r="F52" s="29">
        <v>210250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f t="shared" si="0"/>
        <v>1021</v>
      </c>
      <c r="P52" s="29">
        <f t="shared" si="0"/>
        <v>274088</v>
      </c>
    </row>
    <row r="53" spans="1:16" s="4" customFormat="1" ht="15.75" customHeight="1">
      <c r="A53" s="21" t="s">
        <v>38</v>
      </c>
      <c r="B53" s="11" t="s">
        <v>281</v>
      </c>
      <c r="C53" s="29">
        <v>108</v>
      </c>
      <c r="D53" s="29">
        <v>25609</v>
      </c>
      <c r="E53" s="29">
        <v>223</v>
      </c>
      <c r="F53" s="29">
        <v>97142</v>
      </c>
      <c r="G53" s="29">
        <v>4</v>
      </c>
      <c r="H53" s="29">
        <v>1894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f t="shared" si="0"/>
        <v>335</v>
      </c>
      <c r="P53" s="29">
        <f t="shared" si="0"/>
        <v>124645</v>
      </c>
    </row>
    <row r="54" spans="1:16" s="4" customFormat="1" ht="15.75" customHeight="1">
      <c r="A54" s="21" t="s">
        <v>39</v>
      </c>
      <c r="B54" s="11" t="s">
        <v>282</v>
      </c>
      <c r="C54" s="29">
        <v>1016</v>
      </c>
      <c r="D54" s="29">
        <v>167524</v>
      </c>
      <c r="E54" s="29">
        <v>2129</v>
      </c>
      <c r="F54" s="29">
        <v>593396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f t="shared" si="0"/>
        <v>3145</v>
      </c>
      <c r="P54" s="29">
        <f t="shared" si="0"/>
        <v>760920</v>
      </c>
    </row>
    <row r="55" spans="1:16" s="4" customFormat="1" ht="15.75" customHeight="1">
      <c r="A55" s="21" t="s">
        <v>40</v>
      </c>
      <c r="B55" s="11" t="s">
        <v>283</v>
      </c>
      <c r="C55" s="29">
        <v>171</v>
      </c>
      <c r="D55" s="29">
        <v>56159</v>
      </c>
      <c r="E55" s="29">
        <v>295</v>
      </c>
      <c r="F55" s="29">
        <v>102035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f t="shared" si="0"/>
        <v>466</v>
      </c>
      <c r="P55" s="29">
        <f t="shared" si="0"/>
        <v>158194</v>
      </c>
    </row>
    <row r="56" spans="1:16" s="4" customFormat="1" ht="15.75" customHeight="1">
      <c r="A56" s="21" t="s">
        <v>41</v>
      </c>
      <c r="B56" s="11" t="s">
        <v>284</v>
      </c>
      <c r="C56" s="29">
        <v>184</v>
      </c>
      <c r="D56" s="29">
        <v>51881</v>
      </c>
      <c r="E56" s="29">
        <v>4</v>
      </c>
      <c r="F56" s="29">
        <v>4114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f t="shared" si="0"/>
        <v>188</v>
      </c>
      <c r="P56" s="29">
        <f t="shared" si="0"/>
        <v>55995</v>
      </c>
    </row>
    <row r="57" spans="1:16" s="4" customFormat="1" ht="15.75" customHeight="1">
      <c r="A57" s="21" t="s">
        <v>42</v>
      </c>
      <c r="B57" s="11" t="s">
        <v>285</v>
      </c>
      <c r="C57" s="29">
        <v>424</v>
      </c>
      <c r="D57" s="29">
        <v>83278</v>
      </c>
      <c r="E57" s="29">
        <v>808</v>
      </c>
      <c r="F57" s="29">
        <v>273383</v>
      </c>
      <c r="G57" s="29">
        <v>4</v>
      </c>
      <c r="H57" s="29">
        <v>2451</v>
      </c>
      <c r="I57" s="29">
        <v>0</v>
      </c>
      <c r="J57" s="29">
        <v>0</v>
      </c>
      <c r="K57" s="29">
        <v>1</v>
      </c>
      <c r="L57" s="29">
        <v>1124</v>
      </c>
      <c r="M57" s="29">
        <v>0</v>
      </c>
      <c r="N57" s="29">
        <v>0</v>
      </c>
      <c r="O57" s="29">
        <f t="shared" si="0"/>
        <v>1237</v>
      </c>
      <c r="P57" s="29">
        <f t="shared" si="0"/>
        <v>360236</v>
      </c>
    </row>
    <row r="58" spans="1:16" s="4" customFormat="1" ht="15.75" customHeight="1">
      <c r="A58" s="21" t="s">
        <v>43</v>
      </c>
      <c r="B58" s="11" t="s">
        <v>286</v>
      </c>
      <c r="C58" s="29">
        <v>4474</v>
      </c>
      <c r="D58" s="29">
        <v>1873038</v>
      </c>
      <c r="E58" s="29">
        <v>1743</v>
      </c>
      <c r="F58" s="29">
        <v>700844</v>
      </c>
      <c r="G58" s="29">
        <v>68</v>
      </c>
      <c r="H58" s="29">
        <v>44526</v>
      </c>
      <c r="I58" s="29">
        <v>2</v>
      </c>
      <c r="J58" s="29">
        <v>106534</v>
      </c>
      <c r="K58" s="29">
        <v>13</v>
      </c>
      <c r="L58" s="29">
        <v>2277</v>
      </c>
      <c r="M58" s="29">
        <v>0</v>
      </c>
      <c r="N58" s="29">
        <v>0</v>
      </c>
      <c r="O58" s="29">
        <f t="shared" si="0"/>
        <v>6300</v>
      </c>
      <c r="P58" s="29">
        <f t="shared" si="0"/>
        <v>2727219</v>
      </c>
    </row>
    <row r="59" spans="1:16" s="4" customFormat="1" ht="15.75" customHeight="1">
      <c r="A59" s="21" t="s">
        <v>44</v>
      </c>
      <c r="B59" s="11" t="s">
        <v>287</v>
      </c>
      <c r="C59" s="29">
        <v>34</v>
      </c>
      <c r="D59" s="29">
        <v>11031</v>
      </c>
      <c r="E59" s="29">
        <v>72</v>
      </c>
      <c r="F59" s="29">
        <v>49985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f t="shared" si="0"/>
        <v>106</v>
      </c>
      <c r="P59" s="29">
        <f t="shared" si="0"/>
        <v>61016</v>
      </c>
    </row>
    <row r="60" spans="1:16" s="4" customFormat="1" ht="15.75" customHeight="1">
      <c r="A60" s="21" t="s">
        <v>45</v>
      </c>
      <c r="B60" s="11" t="s">
        <v>288</v>
      </c>
      <c r="C60" s="29">
        <v>31</v>
      </c>
      <c r="D60" s="29">
        <v>27557</v>
      </c>
      <c r="E60" s="29">
        <v>45</v>
      </c>
      <c r="F60" s="29">
        <v>38231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f t="shared" si="0"/>
        <v>76</v>
      </c>
      <c r="P60" s="29">
        <f t="shared" si="0"/>
        <v>65788</v>
      </c>
    </row>
    <row r="61" spans="1:16" s="4" customFormat="1" ht="15.75" customHeight="1">
      <c r="A61" s="21" t="s">
        <v>46</v>
      </c>
      <c r="B61" s="11" t="s">
        <v>289</v>
      </c>
      <c r="C61" s="29">
        <v>137</v>
      </c>
      <c r="D61" s="29">
        <v>26971</v>
      </c>
      <c r="E61" s="29">
        <v>77</v>
      </c>
      <c r="F61" s="29">
        <v>24753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f t="shared" si="0"/>
        <v>214</v>
      </c>
      <c r="P61" s="29">
        <f t="shared" si="0"/>
        <v>51724</v>
      </c>
    </row>
    <row r="62" spans="1:16" s="4" customFormat="1" ht="15.75" customHeight="1">
      <c r="A62" s="21" t="s">
        <v>227</v>
      </c>
      <c r="B62" s="11" t="s">
        <v>290</v>
      </c>
      <c r="C62" s="29">
        <v>23</v>
      </c>
      <c r="D62" s="29">
        <v>4512</v>
      </c>
      <c r="E62" s="29">
        <v>11</v>
      </c>
      <c r="F62" s="29">
        <v>3852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f t="shared" si="0"/>
        <v>34</v>
      </c>
      <c r="P62" s="29">
        <f t="shared" si="0"/>
        <v>8364</v>
      </c>
    </row>
    <row r="63" spans="1:16" s="4" customFormat="1" ht="15.75" customHeight="1">
      <c r="A63" s="21" t="s">
        <v>47</v>
      </c>
      <c r="B63" s="11" t="s">
        <v>291</v>
      </c>
      <c r="C63" s="29">
        <v>3066</v>
      </c>
      <c r="D63" s="29">
        <v>1064300</v>
      </c>
      <c r="E63" s="29">
        <v>4190</v>
      </c>
      <c r="F63" s="29">
        <v>1868406</v>
      </c>
      <c r="G63" s="29">
        <v>20</v>
      </c>
      <c r="H63" s="29">
        <v>9955</v>
      </c>
      <c r="I63" s="29">
        <v>1</v>
      </c>
      <c r="J63" s="29">
        <v>1670</v>
      </c>
      <c r="K63" s="29">
        <v>0</v>
      </c>
      <c r="L63" s="29">
        <v>0</v>
      </c>
      <c r="M63" s="29">
        <v>0</v>
      </c>
      <c r="N63" s="29">
        <v>0</v>
      </c>
      <c r="O63" s="29">
        <f t="shared" si="0"/>
        <v>7277</v>
      </c>
      <c r="P63" s="29">
        <f t="shared" si="0"/>
        <v>2944331</v>
      </c>
    </row>
    <row r="64" spans="1:16" s="4" customFormat="1" ht="15.75" customHeight="1">
      <c r="A64" s="21" t="s">
        <v>48</v>
      </c>
      <c r="B64" s="11" t="s">
        <v>292</v>
      </c>
      <c r="C64" s="29">
        <v>176</v>
      </c>
      <c r="D64" s="29">
        <v>54385</v>
      </c>
      <c r="E64" s="29">
        <v>626</v>
      </c>
      <c r="F64" s="29">
        <v>478741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f t="shared" si="0"/>
        <v>802</v>
      </c>
      <c r="P64" s="29">
        <f t="shared" si="0"/>
        <v>533126</v>
      </c>
    </row>
    <row r="65" spans="1:16" s="4" customFormat="1" ht="15.75" customHeight="1">
      <c r="A65" s="21" t="s">
        <v>49</v>
      </c>
      <c r="B65" s="11" t="s">
        <v>293</v>
      </c>
      <c r="C65" s="29">
        <v>56</v>
      </c>
      <c r="D65" s="29">
        <v>13483</v>
      </c>
      <c r="E65" s="29">
        <v>58</v>
      </c>
      <c r="F65" s="29">
        <v>22379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f t="shared" si="0"/>
        <v>114</v>
      </c>
      <c r="P65" s="29">
        <f t="shared" si="0"/>
        <v>35862</v>
      </c>
    </row>
    <row r="66" spans="1:16" s="4" customFormat="1" ht="15.75" customHeight="1">
      <c r="A66" s="21" t="s">
        <v>50</v>
      </c>
      <c r="B66" s="11" t="s">
        <v>294</v>
      </c>
      <c r="C66" s="29">
        <v>2068</v>
      </c>
      <c r="D66" s="29">
        <v>417540</v>
      </c>
      <c r="E66" s="29">
        <v>1082</v>
      </c>
      <c r="F66" s="29">
        <v>437959</v>
      </c>
      <c r="G66" s="29">
        <v>5</v>
      </c>
      <c r="H66" s="29">
        <v>2220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f t="shared" si="0"/>
        <v>3155</v>
      </c>
      <c r="P66" s="29">
        <f t="shared" si="0"/>
        <v>857719</v>
      </c>
    </row>
    <row r="67" spans="1:16" s="4" customFormat="1" ht="15.75" customHeight="1">
      <c r="A67" s="21" t="s">
        <v>51</v>
      </c>
      <c r="B67" s="11" t="s">
        <v>295</v>
      </c>
      <c r="C67" s="29">
        <v>197</v>
      </c>
      <c r="D67" s="29">
        <v>112727</v>
      </c>
      <c r="E67" s="29">
        <v>483</v>
      </c>
      <c r="F67" s="29">
        <v>412322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f t="shared" si="0"/>
        <v>680</v>
      </c>
      <c r="P67" s="29">
        <f t="shared" si="0"/>
        <v>525049</v>
      </c>
    </row>
    <row r="68" spans="1:16" s="4" customFormat="1" ht="15.75" customHeight="1">
      <c r="A68" s="21" t="s">
        <v>52</v>
      </c>
      <c r="B68" s="11" t="s">
        <v>296</v>
      </c>
      <c r="C68" s="29">
        <v>2028</v>
      </c>
      <c r="D68" s="29">
        <v>1796048</v>
      </c>
      <c r="E68" s="29">
        <v>4433</v>
      </c>
      <c r="F68" s="29">
        <v>3624110</v>
      </c>
      <c r="G68" s="29">
        <v>11</v>
      </c>
      <c r="H68" s="29">
        <v>17808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f t="shared" si="0"/>
        <v>6472</v>
      </c>
      <c r="P68" s="29">
        <f t="shared" si="0"/>
        <v>5437966</v>
      </c>
    </row>
    <row r="69" spans="1:16" s="4" customFormat="1" ht="15.75" customHeight="1">
      <c r="A69" s="21" t="s">
        <v>53</v>
      </c>
      <c r="B69" s="11" t="s">
        <v>297</v>
      </c>
      <c r="C69" s="29">
        <v>228</v>
      </c>
      <c r="D69" s="29">
        <v>95049</v>
      </c>
      <c r="E69" s="29">
        <v>191</v>
      </c>
      <c r="F69" s="29">
        <v>141779</v>
      </c>
      <c r="G69" s="29">
        <v>2</v>
      </c>
      <c r="H69" s="29">
        <v>200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f t="shared" si="0"/>
        <v>421</v>
      </c>
      <c r="P69" s="29">
        <f t="shared" si="0"/>
        <v>237028</v>
      </c>
    </row>
    <row r="70" spans="1:16" s="4" customFormat="1" ht="15.75" customHeight="1">
      <c r="A70" s="21" t="s">
        <v>54</v>
      </c>
      <c r="B70" s="11" t="s">
        <v>298</v>
      </c>
      <c r="C70" s="29">
        <v>137</v>
      </c>
      <c r="D70" s="29">
        <v>54700</v>
      </c>
      <c r="E70" s="29">
        <v>57</v>
      </c>
      <c r="F70" s="29">
        <v>26807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f t="shared" si="0"/>
        <v>194</v>
      </c>
      <c r="P70" s="29">
        <f t="shared" si="0"/>
        <v>81507</v>
      </c>
    </row>
    <row r="71" spans="1:16" s="4" customFormat="1" ht="15.75" customHeight="1">
      <c r="A71" s="21" t="s">
        <v>55</v>
      </c>
      <c r="B71" s="11" t="s">
        <v>299</v>
      </c>
      <c r="C71" s="29">
        <v>235</v>
      </c>
      <c r="D71" s="29">
        <v>63603</v>
      </c>
      <c r="E71" s="29">
        <v>418</v>
      </c>
      <c r="F71" s="29">
        <v>148265</v>
      </c>
      <c r="G71" s="29">
        <v>1</v>
      </c>
      <c r="H71" s="29">
        <v>41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f t="shared" si="0"/>
        <v>654</v>
      </c>
      <c r="P71" s="29">
        <f t="shared" si="0"/>
        <v>211909</v>
      </c>
    </row>
    <row r="72" spans="1:16" s="4" customFormat="1" ht="15.75" customHeight="1">
      <c r="A72" s="21" t="s">
        <v>56</v>
      </c>
      <c r="B72" s="11" t="s">
        <v>300</v>
      </c>
      <c r="C72" s="29">
        <v>1849</v>
      </c>
      <c r="D72" s="29">
        <v>639699</v>
      </c>
      <c r="E72" s="29">
        <v>3259</v>
      </c>
      <c r="F72" s="29">
        <v>1747206</v>
      </c>
      <c r="G72" s="29">
        <v>20</v>
      </c>
      <c r="H72" s="29">
        <v>32942</v>
      </c>
      <c r="I72" s="29">
        <v>0</v>
      </c>
      <c r="J72" s="29">
        <v>0</v>
      </c>
      <c r="K72" s="29">
        <v>6</v>
      </c>
      <c r="L72" s="29">
        <v>2040</v>
      </c>
      <c r="M72" s="29">
        <v>0</v>
      </c>
      <c r="N72" s="29">
        <v>0</v>
      </c>
      <c r="O72" s="29">
        <f t="shared" si="0"/>
        <v>5134</v>
      </c>
      <c r="P72" s="29">
        <f t="shared" si="0"/>
        <v>2421887</v>
      </c>
    </row>
    <row r="73" spans="1:16" s="4" customFormat="1" ht="15.75" customHeight="1">
      <c r="A73" s="21" t="s">
        <v>57</v>
      </c>
      <c r="B73" s="11" t="s">
        <v>301</v>
      </c>
      <c r="C73" s="29">
        <v>191</v>
      </c>
      <c r="D73" s="29">
        <v>86266</v>
      </c>
      <c r="E73" s="29">
        <v>136</v>
      </c>
      <c r="F73" s="29">
        <v>86078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f t="shared" si="0"/>
        <v>327</v>
      </c>
      <c r="P73" s="29">
        <f t="shared" si="0"/>
        <v>172344</v>
      </c>
    </row>
    <row r="74" spans="1:16" s="4" customFormat="1" ht="15.75" customHeight="1">
      <c r="A74" s="21" t="s">
        <v>58</v>
      </c>
      <c r="B74" s="11" t="s">
        <v>302</v>
      </c>
      <c r="C74" s="29">
        <v>9777</v>
      </c>
      <c r="D74" s="29">
        <v>12986608</v>
      </c>
      <c r="E74" s="29">
        <v>3942</v>
      </c>
      <c r="F74" s="29">
        <v>1516343</v>
      </c>
      <c r="G74" s="29">
        <v>28</v>
      </c>
      <c r="H74" s="29">
        <v>26358</v>
      </c>
      <c r="I74" s="29">
        <v>49</v>
      </c>
      <c r="J74" s="29">
        <v>323650</v>
      </c>
      <c r="K74" s="29">
        <v>1</v>
      </c>
      <c r="L74" s="29">
        <v>2073</v>
      </c>
      <c r="M74" s="29">
        <v>25</v>
      </c>
      <c r="N74" s="29">
        <v>128520</v>
      </c>
      <c r="O74" s="29">
        <f t="shared" si="0"/>
        <v>13822</v>
      </c>
      <c r="P74" s="29">
        <f t="shared" si="0"/>
        <v>14983552</v>
      </c>
    </row>
    <row r="75" spans="1:16" s="4" customFormat="1" ht="15.75" customHeight="1">
      <c r="A75" s="21" t="s">
        <v>59</v>
      </c>
      <c r="B75" s="11" t="s">
        <v>303</v>
      </c>
      <c r="C75" s="29">
        <v>1018</v>
      </c>
      <c r="D75" s="29">
        <v>203417</v>
      </c>
      <c r="E75" s="29">
        <v>376</v>
      </c>
      <c r="F75" s="29">
        <v>142717</v>
      </c>
      <c r="G75" s="29">
        <v>3</v>
      </c>
      <c r="H75" s="29">
        <v>1070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f t="shared" si="0"/>
        <v>1397</v>
      </c>
      <c r="P75" s="29">
        <f t="shared" si="0"/>
        <v>347204</v>
      </c>
    </row>
    <row r="76" spans="1:16" s="4" customFormat="1" ht="15.75" customHeight="1">
      <c r="A76" s="21" t="s">
        <v>60</v>
      </c>
      <c r="B76" s="11" t="s">
        <v>304</v>
      </c>
      <c r="C76" s="29">
        <v>1217</v>
      </c>
      <c r="D76" s="29">
        <v>299255</v>
      </c>
      <c r="E76" s="29">
        <v>896</v>
      </c>
      <c r="F76" s="29">
        <v>316167</v>
      </c>
      <c r="G76" s="29">
        <v>2</v>
      </c>
      <c r="H76" s="29">
        <v>400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f t="shared" si="0"/>
        <v>2115</v>
      </c>
      <c r="P76" s="29">
        <f t="shared" si="0"/>
        <v>615822</v>
      </c>
    </row>
    <row r="77" spans="1:16" s="4" customFormat="1" ht="15.75" customHeight="1">
      <c r="A77" s="22" t="s">
        <v>61</v>
      </c>
      <c r="B77" s="12" t="s">
        <v>305</v>
      </c>
      <c r="C77" s="30">
        <v>374</v>
      </c>
      <c r="D77" s="30">
        <v>52927</v>
      </c>
      <c r="E77" s="30">
        <v>293</v>
      </c>
      <c r="F77" s="30">
        <v>88010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f t="shared" si="0"/>
        <v>667</v>
      </c>
      <c r="P77" s="30">
        <f t="shared" si="0"/>
        <v>140937</v>
      </c>
    </row>
    <row r="78" spans="1:16" s="4" customFormat="1" ht="15.75" customHeight="1">
      <c r="A78" s="20" t="s">
        <v>62</v>
      </c>
      <c r="B78" s="10" t="s">
        <v>306</v>
      </c>
      <c r="C78" s="28">
        <v>156</v>
      </c>
      <c r="D78" s="28">
        <v>38841</v>
      </c>
      <c r="E78" s="28">
        <v>333</v>
      </c>
      <c r="F78" s="28">
        <v>148303</v>
      </c>
      <c r="G78" s="28">
        <v>2</v>
      </c>
      <c r="H78" s="28">
        <v>813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f t="shared" si="0"/>
        <v>491</v>
      </c>
      <c r="P78" s="28">
        <f t="shared" si="0"/>
        <v>187957</v>
      </c>
    </row>
    <row r="79" spans="1:16" s="4" customFormat="1" ht="15.75" customHeight="1">
      <c r="A79" s="21" t="s">
        <v>63</v>
      </c>
      <c r="B79" s="11" t="s">
        <v>307</v>
      </c>
      <c r="C79" s="29">
        <v>59</v>
      </c>
      <c r="D79" s="29">
        <v>30984</v>
      </c>
      <c r="E79" s="29">
        <v>119</v>
      </c>
      <c r="F79" s="29">
        <v>71675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f t="shared" si="0"/>
        <v>178</v>
      </c>
      <c r="P79" s="29">
        <f t="shared" si="0"/>
        <v>102659</v>
      </c>
    </row>
    <row r="80" spans="1:16" s="4" customFormat="1" ht="15.75" customHeight="1">
      <c r="A80" s="21" t="s">
        <v>64</v>
      </c>
      <c r="B80" s="11" t="s">
        <v>308</v>
      </c>
      <c r="C80" s="29">
        <v>774</v>
      </c>
      <c r="D80" s="29">
        <v>189231</v>
      </c>
      <c r="E80" s="29">
        <v>723</v>
      </c>
      <c r="F80" s="29">
        <v>208884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f t="shared" si="0"/>
        <v>1497</v>
      </c>
      <c r="P80" s="29">
        <f t="shared" si="0"/>
        <v>398115</v>
      </c>
    </row>
    <row r="81" spans="1:16" s="4" customFormat="1" ht="15.75" customHeight="1">
      <c r="A81" s="21" t="s">
        <v>65</v>
      </c>
      <c r="B81" s="11" t="s">
        <v>309</v>
      </c>
      <c r="C81" s="29">
        <v>160</v>
      </c>
      <c r="D81" s="29">
        <v>29753</v>
      </c>
      <c r="E81" s="29">
        <v>68</v>
      </c>
      <c r="F81" s="29">
        <v>27676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f t="shared" si="0"/>
        <v>228</v>
      </c>
      <c r="P81" s="29">
        <f t="shared" si="0"/>
        <v>57429</v>
      </c>
    </row>
    <row r="82" spans="1:16" s="4" customFormat="1" ht="15.75" customHeight="1">
      <c r="A82" s="21" t="s">
        <v>66</v>
      </c>
      <c r="B82" s="11" t="s">
        <v>310</v>
      </c>
      <c r="C82" s="29">
        <v>152</v>
      </c>
      <c r="D82" s="29">
        <v>54390</v>
      </c>
      <c r="E82" s="29">
        <v>254</v>
      </c>
      <c r="F82" s="29">
        <v>117348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f aca="true" t="shared" si="1" ref="O82:P101">C82+E82+G82+I82+K82+M82</f>
        <v>406</v>
      </c>
      <c r="P82" s="29">
        <f t="shared" si="1"/>
        <v>171738</v>
      </c>
    </row>
    <row r="83" spans="1:16" s="4" customFormat="1" ht="15.75" customHeight="1">
      <c r="A83" s="21" t="s">
        <v>67</v>
      </c>
      <c r="B83" s="11" t="s">
        <v>311</v>
      </c>
      <c r="C83" s="29">
        <v>786</v>
      </c>
      <c r="D83" s="29">
        <v>66415</v>
      </c>
      <c r="E83" s="29">
        <v>588</v>
      </c>
      <c r="F83" s="29">
        <v>218740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f t="shared" si="1"/>
        <v>1374</v>
      </c>
      <c r="P83" s="29">
        <f t="shared" si="1"/>
        <v>285155</v>
      </c>
    </row>
    <row r="84" spans="1:16" s="4" customFormat="1" ht="15.75" customHeight="1">
      <c r="A84" s="21" t="s">
        <v>68</v>
      </c>
      <c r="B84" s="11" t="s">
        <v>312</v>
      </c>
      <c r="C84" s="29">
        <v>86</v>
      </c>
      <c r="D84" s="29">
        <v>21239</v>
      </c>
      <c r="E84" s="29">
        <v>34</v>
      </c>
      <c r="F84" s="29">
        <v>13318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f t="shared" si="1"/>
        <v>120</v>
      </c>
      <c r="P84" s="29">
        <f t="shared" si="1"/>
        <v>34557</v>
      </c>
    </row>
    <row r="85" spans="1:16" s="4" customFormat="1" ht="15.75" customHeight="1">
      <c r="A85" s="21" t="s">
        <v>228</v>
      </c>
      <c r="B85" s="11" t="s">
        <v>313</v>
      </c>
      <c r="C85" s="29">
        <v>28</v>
      </c>
      <c r="D85" s="29">
        <v>8315</v>
      </c>
      <c r="E85" s="29">
        <v>15</v>
      </c>
      <c r="F85" s="29">
        <v>4746</v>
      </c>
      <c r="G85" s="29">
        <v>1</v>
      </c>
      <c r="H85" s="29">
        <v>16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f aca="true" t="shared" si="2" ref="O85:P88">C85+E85+G85+I85+K85+M85</f>
        <v>44</v>
      </c>
      <c r="P85" s="29">
        <f t="shared" si="2"/>
        <v>13077</v>
      </c>
    </row>
    <row r="86" spans="1:16" s="4" customFormat="1" ht="15.75" customHeight="1">
      <c r="A86" s="21" t="s">
        <v>69</v>
      </c>
      <c r="B86" s="11" t="s">
        <v>314</v>
      </c>
      <c r="C86" s="29">
        <v>211</v>
      </c>
      <c r="D86" s="29">
        <v>48767</v>
      </c>
      <c r="E86" s="29">
        <v>188</v>
      </c>
      <c r="F86" s="29">
        <v>58763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f t="shared" si="2"/>
        <v>399</v>
      </c>
      <c r="P86" s="29">
        <f t="shared" si="2"/>
        <v>107530</v>
      </c>
    </row>
    <row r="87" spans="1:16" s="4" customFormat="1" ht="15.75" customHeight="1">
      <c r="A87" s="21" t="s">
        <v>70</v>
      </c>
      <c r="B87" s="11" t="s">
        <v>315</v>
      </c>
      <c r="C87" s="29">
        <v>55</v>
      </c>
      <c r="D87" s="29">
        <v>17112</v>
      </c>
      <c r="E87" s="29">
        <v>12</v>
      </c>
      <c r="F87" s="29">
        <v>7506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f t="shared" si="2"/>
        <v>67</v>
      </c>
      <c r="P87" s="29">
        <f t="shared" si="2"/>
        <v>24618</v>
      </c>
    </row>
    <row r="88" spans="1:16" s="4" customFormat="1" ht="15.75" customHeight="1">
      <c r="A88" s="21" t="s">
        <v>71</v>
      </c>
      <c r="B88" s="11" t="s">
        <v>316</v>
      </c>
      <c r="C88" s="29">
        <v>3948</v>
      </c>
      <c r="D88" s="29">
        <v>2391973</v>
      </c>
      <c r="E88" s="29">
        <v>2954</v>
      </c>
      <c r="F88" s="29">
        <v>1624408</v>
      </c>
      <c r="G88" s="29">
        <v>33</v>
      </c>
      <c r="H88" s="29">
        <v>51591</v>
      </c>
      <c r="I88" s="29">
        <v>10</v>
      </c>
      <c r="J88" s="29">
        <v>12142</v>
      </c>
      <c r="K88" s="29">
        <v>3</v>
      </c>
      <c r="L88" s="29">
        <v>1323</v>
      </c>
      <c r="M88" s="29">
        <v>4</v>
      </c>
      <c r="N88" s="29">
        <v>1353</v>
      </c>
      <c r="O88" s="29">
        <f t="shared" si="2"/>
        <v>6952</v>
      </c>
      <c r="P88" s="29">
        <f t="shared" si="2"/>
        <v>4082790</v>
      </c>
    </row>
    <row r="89" spans="1:16" s="4" customFormat="1" ht="15.75" customHeight="1">
      <c r="A89" s="21" t="s">
        <v>72</v>
      </c>
      <c r="B89" s="11" t="s">
        <v>317</v>
      </c>
      <c r="C89" s="29">
        <v>196</v>
      </c>
      <c r="D89" s="29">
        <v>42917</v>
      </c>
      <c r="E89" s="29">
        <v>286</v>
      </c>
      <c r="F89" s="29">
        <v>159789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f t="shared" si="1"/>
        <v>482</v>
      </c>
      <c r="P89" s="29">
        <f t="shared" si="1"/>
        <v>202706</v>
      </c>
    </row>
    <row r="90" spans="1:16" s="4" customFormat="1" ht="15.75" customHeight="1">
      <c r="A90" s="21" t="s">
        <v>73</v>
      </c>
      <c r="B90" s="11" t="s">
        <v>318</v>
      </c>
      <c r="C90" s="29">
        <v>127</v>
      </c>
      <c r="D90" s="29">
        <v>50935</v>
      </c>
      <c r="E90" s="29">
        <v>327</v>
      </c>
      <c r="F90" s="29">
        <v>170628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f t="shared" si="1"/>
        <v>454</v>
      </c>
      <c r="P90" s="29">
        <f t="shared" si="1"/>
        <v>221563</v>
      </c>
    </row>
    <row r="91" spans="1:16" s="4" customFormat="1" ht="15.75" customHeight="1">
      <c r="A91" s="21" t="s">
        <v>74</v>
      </c>
      <c r="B91" s="11" t="s">
        <v>319</v>
      </c>
      <c r="C91" s="29">
        <v>349</v>
      </c>
      <c r="D91" s="29">
        <v>94970</v>
      </c>
      <c r="E91" s="29">
        <v>313</v>
      </c>
      <c r="F91" s="29">
        <v>120352</v>
      </c>
      <c r="G91" s="29">
        <v>1</v>
      </c>
      <c r="H91" s="29">
        <v>550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f t="shared" si="1"/>
        <v>663</v>
      </c>
      <c r="P91" s="29">
        <f t="shared" si="1"/>
        <v>215872</v>
      </c>
    </row>
    <row r="92" spans="1:16" s="4" customFormat="1" ht="15.75" customHeight="1">
      <c r="A92" s="21" t="s">
        <v>75</v>
      </c>
      <c r="B92" s="11" t="s">
        <v>320</v>
      </c>
      <c r="C92" s="29">
        <v>564</v>
      </c>
      <c r="D92" s="29">
        <v>237990</v>
      </c>
      <c r="E92" s="29">
        <v>1778</v>
      </c>
      <c r="F92" s="29">
        <v>1022944</v>
      </c>
      <c r="G92" s="29">
        <v>1</v>
      </c>
      <c r="H92" s="29">
        <v>326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f t="shared" si="1"/>
        <v>2343</v>
      </c>
      <c r="P92" s="29">
        <f t="shared" si="1"/>
        <v>1261260</v>
      </c>
    </row>
    <row r="93" spans="1:16" s="4" customFormat="1" ht="15.75" customHeight="1">
      <c r="A93" s="21" t="s">
        <v>76</v>
      </c>
      <c r="B93" s="11" t="s">
        <v>321</v>
      </c>
      <c r="C93" s="29">
        <v>1039</v>
      </c>
      <c r="D93" s="29">
        <v>122860</v>
      </c>
      <c r="E93" s="29">
        <v>268</v>
      </c>
      <c r="F93" s="29">
        <v>95842</v>
      </c>
      <c r="G93" s="29">
        <v>1</v>
      </c>
      <c r="H93" s="29">
        <v>225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f t="shared" si="1"/>
        <v>1308</v>
      </c>
      <c r="P93" s="29">
        <f t="shared" si="1"/>
        <v>218927</v>
      </c>
    </row>
    <row r="94" spans="1:16" s="4" customFormat="1" ht="15.75" customHeight="1">
      <c r="A94" s="21" t="s">
        <v>77</v>
      </c>
      <c r="B94" s="11" t="s">
        <v>322</v>
      </c>
      <c r="C94" s="29">
        <v>1745</v>
      </c>
      <c r="D94" s="29">
        <v>1058372</v>
      </c>
      <c r="E94" s="29">
        <v>1803</v>
      </c>
      <c r="F94" s="29">
        <v>951092</v>
      </c>
      <c r="G94" s="29">
        <v>13</v>
      </c>
      <c r="H94" s="29">
        <v>3455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f t="shared" si="1"/>
        <v>3561</v>
      </c>
      <c r="P94" s="29">
        <f t="shared" si="1"/>
        <v>2012919</v>
      </c>
    </row>
    <row r="95" spans="1:16" s="4" customFormat="1" ht="15.75" customHeight="1">
      <c r="A95" s="21" t="s">
        <v>78</v>
      </c>
      <c r="B95" s="11" t="s">
        <v>323</v>
      </c>
      <c r="C95" s="29">
        <v>352</v>
      </c>
      <c r="D95" s="29">
        <v>28628</v>
      </c>
      <c r="E95" s="29">
        <v>220</v>
      </c>
      <c r="F95" s="29">
        <v>78061</v>
      </c>
      <c r="G95" s="29">
        <v>1</v>
      </c>
      <c r="H95" s="29">
        <v>250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f t="shared" si="1"/>
        <v>573</v>
      </c>
      <c r="P95" s="29">
        <f t="shared" si="1"/>
        <v>106939</v>
      </c>
    </row>
    <row r="96" spans="1:16" s="4" customFormat="1" ht="15.75" customHeight="1">
      <c r="A96" s="21" t="s">
        <v>79</v>
      </c>
      <c r="B96" s="11" t="s">
        <v>324</v>
      </c>
      <c r="C96" s="29">
        <v>45</v>
      </c>
      <c r="D96" s="29">
        <v>20845</v>
      </c>
      <c r="E96" s="29">
        <v>145</v>
      </c>
      <c r="F96" s="29">
        <v>108922</v>
      </c>
      <c r="G96" s="29">
        <v>1</v>
      </c>
      <c r="H96" s="29">
        <v>426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f t="shared" si="1"/>
        <v>191</v>
      </c>
      <c r="P96" s="29">
        <f t="shared" si="1"/>
        <v>130193</v>
      </c>
    </row>
    <row r="97" spans="1:16" s="4" customFormat="1" ht="15.75" customHeight="1">
      <c r="A97" s="21" t="s">
        <v>80</v>
      </c>
      <c r="B97" s="11" t="s">
        <v>325</v>
      </c>
      <c r="C97" s="29">
        <v>468</v>
      </c>
      <c r="D97" s="29">
        <v>157528</v>
      </c>
      <c r="E97" s="29">
        <v>1388</v>
      </c>
      <c r="F97" s="29">
        <v>1152389</v>
      </c>
      <c r="G97" s="29">
        <v>2</v>
      </c>
      <c r="H97" s="29">
        <v>256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f t="shared" si="1"/>
        <v>1858</v>
      </c>
      <c r="P97" s="29">
        <f t="shared" si="1"/>
        <v>1310173</v>
      </c>
    </row>
    <row r="98" spans="1:16" s="4" customFormat="1" ht="15.75" customHeight="1">
      <c r="A98" s="21" t="s">
        <v>81</v>
      </c>
      <c r="B98" s="11" t="s">
        <v>326</v>
      </c>
      <c r="C98" s="29">
        <v>88</v>
      </c>
      <c r="D98" s="29">
        <v>19626</v>
      </c>
      <c r="E98" s="29">
        <v>62</v>
      </c>
      <c r="F98" s="29">
        <v>15464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f t="shared" si="1"/>
        <v>150</v>
      </c>
      <c r="P98" s="29">
        <f t="shared" si="1"/>
        <v>35090</v>
      </c>
    </row>
    <row r="99" spans="1:16" s="4" customFormat="1" ht="15.75" customHeight="1">
      <c r="A99" s="21" t="s">
        <v>82</v>
      </c>
      <c r="B99" s="11" t="s">
        <v>327</v>
      </c>
      <c r="C99" s="29">
        <v>35</v>
      </c>
      <c r="D99" s="29">
        <v>10195</v>
      </c>
      <c r="E99" s="29">
        <v>20</v>
      </c>
      <c r="F99" s="29">
        <v>10626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f t="shared" si="1"/>
        <v>55</v>
      </c>
      <c r="P99" s="29">
        <f t="shared" si="1"/>
        <v>20821</v>
      </c>
    </row>
    <row r="100" spans="1:16" s="4" customFormat="1" ht="15.75" customHeight="1">
      <c r="A100" s="21" t="s">
        <v>83</v>
      </c>
      <c r="B100" s="11" t="s">
        <v>328</v>
      </c>
      <c r="C100" s="29">
        <v>92</v>
      </c>
      <c r="D100" s="29">
        <v>22747</v>
      </c>
      <c r="E100" s="29">
        <v>259</v>
      </c>
      <c r="F100" s="29">
        <v>188817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f t="shared" si="1"/>
        <v>351</v>
      </c>
      <c r="P100" s="29">
        <f t="shared" si="1"/>
        <v>211564</v>
      </c>
    </row>
    <row r="101" spans="1:16" s="4" customFormat="1" ht="15.75" customHeight="1">
      <c r="A101" s="21" t="s">
        <v>84</v>
      </c>
      <c r="B101" s="11" t="s">
        <v>329</v>
      </c>
      <c r="C101" s="29">
        <v>149</v>
      </c>
      <c r="D101" s="29">
        <v>57856</v>
      </c>
      <c r="E101" s="29">
        <v>255</v>
      </c>
      <c r="F101" s="29">
        <v>157518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f t="shared" si="1"/>
        <v>404</v>
      </c>
      <c r="P101" s="29">
        <f t="shared" si="1"/>
        <v>215374</v>
      </c>
    </row>
    <row r="102" spans="1:16" s="7" customFormat="1" ht="20.25" customHeight="1">
      <c r="A102" s="56" t="s">
        <v>203</v>
      </c>
      <c r="B102" s="56"/>
      <c r="C102" s="6">
        <f aca="true" t="shared" si="3" ref="C102:P102">SUM(C13:C101)</f>
        <v>100470</v>
      </c>
      <c r="D102" s="6">
        <f t="shared" si="3"/>
        <v>60167727</v>
      </c>
      <c r="E102" s="6">
        <f t="shared" si="3"/>
        <v>70117</v>
      </c>
      <c r="F102" s="6">
        <f t="shared" si="3"/>
        <v>34417814</v>
      </c>
      <c r="G102" s="6">
        <f t="shared" si="3"/>
        <v>435</v>
      </c>
      <c r="H102" s="6">
        <f t="shared" si="3"/>
        <v>342216</v>
      </c>
      <c r="I102" s="6">
        <f t="shared" si="3"/>
        <v>152</v>
      </c>
      <c r="J102" s="6">
        <f t="shared" si="3"/>
        <v>1022752</v>
      </c>
      <c r="K102" s="6">
        <f t="shared" si="3"/>
        <v>64</v>
      </c>
      <c r="L102" s="6">
        <f t="shared" si="3"/>
        <v>138551</v>
      </c>
      <c r="M102" s="6">
        <f t="shared" si="3"/>
        <v>65</v>
      </c>
      <c r="N102" s="6">
        <f t="shared" si="3"/>
        <v>184601</v>
      </c>
      <c r="O102" s="6">
        <f t="shared" si="3"/>
        <v>171303</v>
      </c>
      <c r="P102" s="6">
        <f t="shared" si="3"/>
        <v>96273661</v>
      </c>
    </row>
    <row r="103" spans="1:16" s="7" customFormat="1" ht="20.25" customHeight="1">
      <c r="A103" s="56" t="s">
        <v>213</v>
      </c>
      <c r="B103" s="56"/>
      <c r="C103" s="6">
        <v>2974</v>
      </c>
      <c r="D103" s="6">
        <v>643034</v>
      </c>
      <c r="E103" s="6">
        <v>3266</v>
      </c>
      <c r="F103" s="6">
        <v>2089486</v>
      </c>
      <c r="G103" s="6">
        <v>7</v>
      </c>
      <c r="H103" s="6">
        <v>2722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1">
        <f>C103+E103+G103+I103+K103+M103</f>
        <v>6247</v>
      </c>
      <c r="P103" s="41">
        <f>D103+F103+H103+J103+L103+N103</f>
        <v>2735242</v>
      </c>
    </row>
    <row r="104" spans="1:16" s="7" customFormat="1" ht="20.25" customHeight="1">
      <c r="A104" s="56" t="s">
        <v>89</v>
      </c>
      <c r="B104" s="56"/>
      <c r="C104" s="6">
        <f>C102+C103</f>
        <v>103444</v>
      </c>
      <c r="D104" s="6">
        <f aca="true" t="shared" si="4" ref="D104:N104">D102+D103</f>
        <v>60810761</v>
      </c>
      <c r="E104" s="6">
        <f t="shared" si="4"/>
        <v>73383</v>
      </c>
      <c r="F104" s="6">
        <f t="shared" si="4"/>
        <v>36507300</v>
      </c>
      <c r="G104" s="6">
        <f t="shared" si="4"/>
        <v>442</v>
      </c>
      <c r="H104" s="6">
        <f t="shared" si="4"/>
        <v>344938</v>
      </c>
      <c r="I104" s="6">
        <f t="shared" si="4"/>
        <v>152</v>
      </c>
      <c r="J104" s="6">
        <f t="shared" si="4"/>
        <v>1022752</v>
      </c>
      <c r="K104" s="6">
        <f t="shared" si="4"/>
        <v>64</v>
      </c>
      <c r="L104" s="6">
        <f t="shared" si="4"/>
        <v>138551</v>
      </c>
      <c r="M104" s="6">
        <f t="shared" si="4"/>
        <v>65</v>
      </c>
      <c r="N104" s="6">
        <f t="shared" si="4"/>
        <v>184601</v>
      </c>
      <c r="O104" s="41">
        <f>C104+E104+G104+I104+K104+M104</f>
        <v>177550</v>
      </c>
      <c r="P104" s="41">
        <f>D104+F104+H104+J104+L104+N104</f>
        <v>99008903</v>
      </c>
    </row>
    <row r="105" spans="1:16" s="2" customFormat="1" ht="15" customHeight="1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7" customFormat="1" ht="18.75" customHeight="1">
      <c r="A106" s="24"/>
      <c r="B106" s="14" t="s">
        <v>204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7" customFormat="1" ht="18.75" customHeight="1">
      <c r="A107" s="24"/>
      <c r="B107" s="14" t="s">
        <v>214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23"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  <mergeCell ref="A1:C1"/>
    <mergeCell ref="N2:P2"/>
    <mergeCell ref="A3:B3"/>
    <mergeCell ref="A5:P5"/>
    <mergeCell ref="A102:B102"/>
    <mergeCell ref="A103:B103"/>
    <mergeCell ref="A104:B104"/>
    <mergeCell ref="A2:C2"/>
    <mergeCell ref="A6:P6"/>
    <mergeCell ref="N8:P8"/>
    <mergeCell ref="A9:A12"/>
    <mergeCell ref="B9:B12"/>
    <mergeCell ref="C9:H9"/>
    <mergeCell ref="I9:N9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 topLeftCell="F1">
      <selection activeCell="E11" sqref="E11:F11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219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220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2" customFormat="1" ht="18" customHeight="1">
      <c r="A5" s="53" t="s">
        <v>212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2" customFormat="1" ht="18" customHeight="1">
      <c r="A6" s="53" t="s">
        <v>224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7"/>
      <c r="O7" s="57"/>
      <c r="P7" s="57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8" t="s">
        <v>216</v>
      </c>
      <c r="O8" s="58"/>
      <c r="P8" s="58"/>
    </row>
    <row r="9" spans="1:16" s="3" customFormat="1" ht="15" customHeight="1">
      <c r="A9" s="55" t="s">
        <v>85</v>
      </c>
      <c r="B9" s="55" t="s">
        <v>86</v>
      </c>
      <c r="C9" s="55" t="s">
        <v>101</v>
      </c>
      <c r="D9" s="55"/>
      <c r="E9" s="55"/>
      <c r="F9" s="55"/>
      <c r="G9" s="55"/>
      <c r="H9" s="55"/>
      <c r="I9" s="55" t="s">
        <v>102</v>
      </c>
      <c r="J9" s="55"/>
      <c r="K9" s="55"/>
      <c r="L9" s="55"/>
      <c r="M9" s="55"/>
      <c r="N9" s="55"/>
      <c r="O9" s="55" t="s">
        <v>89</v>
      </c>
      <c r="P9" s="55"/>
    </row>
    <row r="10" spans="1:16" s="3" customFormat="1" ht="15" customHeight="1">
      <c r="A10" s="55"/>
      <c r="B10" s="55"/>
      <c r="C10" s="55" t="s">
        <v>90</v>
      </c>
      <c r="D10" s="55"/>
      <c r="E10" s="55" t="s">
        <v>91</v>
      </c>
      <c r="F10" s="55"/>
      <c r="G10" s="55"/>
      <c r="H10" s="55"/>
      <c r="I10" s="55" t="s">
        <v>90</v>
      </c>
      <c r="J10" s="55"/>
      <c r="K10" s="55" t="s">
        <v>91</v>
      </c>
      <c r="L10" s="55"/>
      <c r="M10" s="55"/>
      <c r="N10" s="55"/>
      <c r="O10" s="55"/>
      <c r="P10" s="55"/>
    </row>
    <row r="11" spans="1:16" s="3" customFormat="1" ht="25.5" customHeight="1">
      <c r="A11" s="55"/>
      <c r="B11" s="55"/>
      <c r="C11" s="55"/>
      <c r="D11" s="55"/>
      <c r="E11" s="55" t="s">
        <v>330</v>
      </c>
      <c r="F11" s="55"/>
      <c r="G11" s="55" t="s">
        <v>92</v>
      </c>
      <c r="H11" s="55"/>
      <c r="I11" s="55"/>
      <c r="J11" s="55"/>
      <c r="K11" s="55" t="s">
        <v>330</v>
      </c>
      <c r="L11" s="55"/>
      <c r="M11" s="55" t="s">
        <v>92</v>
      </c>
      <c r="N11" s="55"/>
      <c r="O11" s="55"/>
      <c r="P11" s="55"/>
    </row>
    <row r="12" spans="1:16" s="3" customFormat="1" ht="15" customHeight="1">
      <c r="A12" s="55"/>
      <c r="B12" s="55"/>
      <c r="C12" s="9" t="s">
        <v>93</v>
      </c>
      <c r="D12" s="9" t="s">
        <v>94</v>
      </c>
      <c r="E12" s="9" t="s">
        <v>93</v>
      </c>
      <c r="F12" s="9" t="s">
        <v>94</v>
      </c>
      <c r="G12" s="9" t="s">
        <v>93</v>
      </c>
      <c r="H12" s="9" t="s">
        <v>94</v>
      </c>
      <c r="I12" s="9" t="s">
        <v>93</v>
      </c>
      <c r="J12" s="9" t="s">
        <v>94</v>
      </c>
      <c r="K12" s="9" t="s">
        <v>93</v>
      </c>
      <c r="L12" s="9" t="s">
        <v>94</v>
      </c>
      <c r="M12" s="9" t="s">
        <v>93</v>
      </c>
      <c r="N12" s="9" t="s">
        <v>94</v>
      </c>
      <c r="O12" s="9" t="s">
        <v>93</v>
      </c>
      <c r="P12" s="9" t="s">
        <v>94</v>
      </c>
    </row>
    <row r="13" spans="1:16" s="4" customFormat="1" ht="15.75" customHeight="1">
      <c r="A13" s="25" t="s">
        <v>0</v>
      </c>
      <c r="B13" s="15" t="s">
        <v>241</v>
      </c>
      <c r="C13" s="31">
        <v>6751</v>
      </c>
      <c r="D13" s="31">
        <v>303512</v>
      </c>
      <c r="E13" s="31">
        <v>217</v>
      </c>
      <c r="F13" s="31">
        <v>16140</v>
      </c>
      <c r="G13" s="31">
        <v>71</v>
      </c>
      <c r="H13" s="31">
        <v>3374</v>
      </c>
      <c r="I13" s="31">
        <v>2</v>
      </c>
      <c r="J13" s="31">
        <v>185</v>
      </c>
      <c r="K13" s="31">
        <v>0</v>
      </c>
      <c r="L13" s="31">
        <v>0</v>
      </c>
      <c r="M13" s="31">
        <v>0</v>
      </c>
      <c r="N13" s="31">
        <v>0</v>
      </c>
      <c r="O13" s="31">
        <f>C13+E13+G13+I13+K13+M13</f>
        <v>7041</v>
      </c>
      <c r="P13" s="31">
        <f>D13+F13+H13+J13+L13+N13</f>
        <v>323211</v>
      </c>
    </row>
    <row r="14" spans="1:16" s="4" customFormat="1" ht="15.75" customHeight="1">
      <c r="A14" s="26" t="s">
        <v>1</v>
      </c>
      <c r="B14" s="16" t="s">
        <v>242</v>
      </c>
      <c r="C14" s="32">
        <v>58</v>
      </c>
      <c r="D14" s="32">
        <v>1342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f>C14+E14+G14+I14+K14+M14</f>
        <v>58</v>
      </c>
      <c r="P14" s="32">
        <f>D14+F14+H14+J14+L14+N14</f>
        <v>1342</v>
      </c>
    </row>
    <row r="15" spans="1:16" s="4" customFormat="1" ht="15.75" customHeight="1">
      <c r="A15" s="21" t="s">
        <v>2</v>
      </c>
      <c r="B15" s="11" t="s">
        <v>243</v>
      </c>
      <c r="C15" s="32">
        <v>137</v>
      </c>
      <c r="D15" s="32">
        <v>1178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f aca="true" t="shared" si="0" ref="O15:O30">C15+E15+G15+I15+K15+M15</f>
        <v>137</v>
      </c>
      <c r="P15" s="32">
        <f aca="true" t="shared" si="1" ref="P15:P30">D15+F15+H15+J15+L15+N15</f>
        <v>1178</v>
      </c>
    </row>
    <row r="16" spans="1:16" s="4" customFormat="1" ht="15.75" customHeight="1">
      <c r="A16" s="26" t="s">
        <v>3</v>
      </c>
      <c r="B16" s="16" t="s">
        <v>244</v>
      </c>
      <c r="C16" s="32">
        <v>419</v>
      </c>
      <c r="D16" s="32">
        <v>4488</v>
      </c>
      <c r="E16" s="32">
        <v>5</v>
      </c>
      <c r="F16" s="32">
        <v>410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f t="shared" si="0"/>
        <v>424</v>
      </c>
      <c r="P16" s="32">
        <f t="shared" si="1"/>
        <v>4898</v>
      </c>
    </row>
    <row r="17" spans="1:16" s="4" customFormat="1" ht="15.75" customHeight="1">
      <c r="A17" s="21" t="s">
        <v>4</v>
      </c>
      <c r="B17" s="11" t="s">
        <v>245</v>
      </c>
      <c r="C17" s="32">
        <v>18</v>
      </c>
      <c r="D17" s="32">
        <v>180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f t="shared" si="0"/>
        <v>18</v>
      </c>
      <c r="P17" s="32">
        <f t="shared" si="1"/>
        <v>180</v>
      </c>
    </row>
    <row r="18" spans="1:16" s="4" customFormat="1" ht="15.75" customHeight="1">
      <c r="A18" s="26" t="s">
        <v>5</v>
      </c>
      <c r="B18" s="16" t="s">
        <v>246</v>
      </c>
      <c r="C18" s="32">
        <v>385</v>
      </c>
      <c r="D18" s="32">
        <v>15756</v>
      </c>
      <c r="E18" s="32">
        <v>2</v>
      </c>
      <c r="F18" s="32">
        <v>7</v>
      </c>
      <c r="G18" s="32">
        <v>3</v>
      </c>
      <c r="H18" s="32">
        <v>86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f t="shared" si="0"/>
        <v>390</v>
      </c>
      <c r="P18" s="32">
        <f t="shared" si="1"/>
        <v>15849</v>
      </c>
    </row>
    <row r="19" spans="1:16" s="4" customFormat="1" ht="15.75" customHeight="1">
      <c r="A19" s="26" t="s">
        <v>6</v>
      </c>
      <c r="B19" s="16" t="s">
        <v>247</v>
      </c>
      <c r="C19" s="32">
        <v>64</v>
      </c>
      <c r="D19" s="32">
        <v>2000</v>
      </c>
      <c r="E19" s="32">
        <v>6</v>
      </c>
      <c r="F19" s="32">
        <v>4</v>
      </c>
      <c r="G19" s="32">
        <v>1</v>
      </c>
      <c r="H19" s="32">
        <v>3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f t="shared" si="0"/>
        <v>71</v>
      </c>
      <c r="P19" s="32">
        <f t="shared" si="1"/>
        <v>2007</v>
      </c>
    </row>
    <row r="20" spans="1:16" s="4" customFormat="1" ht="15.75" customHeight="1">
      <c r="A20" s="21" t="s">
        <v>7</v>
      </c>
      <c r="B20" s="11" t="s">
        <v>248</v>
      </c>
      <c r="C20" s="32">
        <v>142</v>
      </c>
      <c r="D20" s="32">
        <v>2173</v>
      </c>
      <c r="E20" s="32">
        <v>8</v>
      </c>
      <c r="F20" s="32">
        <v>44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f t="shared" si="0"/>
        <v>150</v>
      </c>
      <c r="P20" s="32">
        <f t="shared" si="1"/>
        <v>2217</v>
      </c>
    </row>
    <row r="21" spans="1:16" s="4" customFormat="1" ht="15.75" customHeight="1">
      <c r="A21" s="26" t="s">
        <v>8</v>
      </c>
      <c r="B21" s="16" t="s">
        <v>249</v>
      </c>
      <c r="C21" s="32">
        <v>140</v>
      </c>
      <c r="D21" s="32">
        <v>7431</v>
      </c>
      <c r="E21" s="32">
        <v>2</v>
      </c>
      <c r="F21" s="32">
        <v>175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f t="shared" si="0"/>
        <v>142</v>
      </c>
      <c r="P21" s="32">
        <f t="shared" si="1"/>
        <v>7606</v>
      </c>
    </row>
    <row r="22" spans="1:16" s="4" customFormat="1" ht="15.75" customHeight="1">
      <c r="A22" s="26" t="s">
        <v>9</v>
      </c>
      <c r="B22" s="16" t="s">
        <v>250</v>
      </c>
      <c r="C22" s="32">
        <v>116</v>
      </c>
      <c r="D22" s="32">
        <v>2492</v>
      </c>
      <c r="E22" s="32">
        <v>0</v>
      </c>
      <c r="F22" s="32">
        <v>0</v>
      </c>
      <c r="G22" s="32">
        <v>1</v>
      </c>
      <c r="H22" s="32">
        <v>10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f t="shared" si="0"/>
        <v>117</v>
      </c>
      <c r="P22" s="32">
        <f t="shared" si="1"/>
        <v>2502</v>
      </c>
    </row>
    <row r="23" spans="1:16" s="4" customFormat="1" ht="15.75" customHeight="1">
      <c r="A23" s="26" t="s">
        <v>10</v>
      </c>
      <c r="B23" s="16" t="s">
        <v>251</v>
      </c>
      <c r="C23" s="32">
        <v>41</v>
      </c>
      <c r="D23" s="32">
        <v>1222</v>
      </c>
      <c r="E23" s="32">
        <v>2</v>
      </c>
      <c r="F23" s="32">
        <v>1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f t="shared" si="0"/>
        <v>43</v>
      </c>
      <c r="P23" s="32">
        <f t="shared" si="1"/>
        <v>1223</v>
      </c>
    </row>
    <row r="24" spans="1:16" s="4" customFormat="1" ht="15.75" customHeight="1">
      <c r="A24" s="26" t="s">
        <v>11</v>
      </c>
      <c r="B24" s="16" t="s">
        <v>252</v>
      </c>
      <c r="C24" s="32">
        <v>187</v>
      </c>
      <c r="D24" s="32">
        <v>2971</v>
      </c>
      <c r="E24" s="32">
        <v>4</v>
      </c>
      <c r="F24" s="32">
        <v>15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f t="shared" si="0"/>
        <v>191</v>
      </c>
      <c r="P24" s="32">
        <f t="shared" si="1"/>
        <v>2986</v>
      </c>
    </row>
    <row r="25" spans="1:16" s="4" customFormat="1" ht="15.75" customHeight="1">
      <c r="A25" s="21" t="s">
        <v>12</v>
      </c>
      <c r="B25" s="11" t="s">
        <v>253</v>
      </c>
      <c r="C25" s="32">
        <v>102</v>
      </c>
      <c r="D25" s="32">
        <v>7249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f t="shared" si="0"/>
        <v>102</v>
      </c>
      <c r="P25" s="32">
        <f t="shared" si="1"/>
        <v>7249</v>
      </c>
    </row>
    <row r="26" spans="1:16" s="4" customFormat="1" ht="15.75" customHeight="1">
      <c r="A26" s="26" t="s">
        <v>13</v>
      </c>
      <c r="B26" s="16" t="s">
        <v>254</v>
      </c>
      <c r="C26" s="32">
        <v>1178</v>
      </c>
      <c r="D26" s="32">
        <v>28495</v>
      </c>
      <c r="E26" s="32">
        <v>58</v>
      </c>
      <c r="F26" s="32">
        <v>88</v>
      </c>
      <c r="G26" s="32">
        <v>1</v>
      </c>
      <c r="H26" s="32">
        <v>1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f t="shared" si="0"/>
        <v>1237</v>
      </c>
      <c r="P26" s="32">
        <f t="shared" si="1"/>
        <v>28584</v>
      </c>
    </row>
    <row r="27" spans="1:16" s="4" customFormat="1" ht="15.75" customHeight="1">
      <c r="A27" s="26" t="s">
        <v>14</v>
      </c>
      <c r="B27" s="16" t="s">
        <v>255</v>
      </c>
      <c r="C27" s="32">
        <v>660</v>
      </c>
      <c r="D27" s="32">
        <v>11290</v>
      </c>
      <c r="E27" s="32">
        <v>24</v>
      </c>
      <c r="F27" s="32">
        <v>324</v>
      </c>
      <c r="G27" s="32">
        <v>1</v>
      </c>
      <c r="H27" s="32">
        <v>4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f t="shared" si="0"/>
        <v>685</v>
      </c>
      <c r="P27" s="32">
        <f t="shared" si="1"/>
        <v>11618</v>
      </c>
    </row>
    <row r="28" spans="1:16" s="4" customFormat="1" ht="15.75" customHeight="1">
      <c r="A28" s="26" t="s">
        <v>15</v>
      </c>
      <c r="B28" s="16" t="s">
        <v>256</v>
      </c>
      <c r="C28" s="32">
        <v>877</v>
      </c>
      <c r="D28" s="32">
        <v>11787</v>
      </c>
      <c r="E28" s="32">
        <v>3</v>
      </c>
      <c r="F28" s="32">
        <v>11</v>
      </c>
      <c r="G28" s="32">
        <v>2</v>
      </c>
      <c r="H28" s="32">
        <v>7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f t="shared" si="0"/>
        <v>882</v>
      </c>
      <c r="P28" s="32">
        <f t="shared" si="1"/>
        <v>11805</v>
      </c>
    </row>
    <row r="29" spans="1:16" s="4" customFormat="1" ht="15.75" customHeight="1">
      <c r="A29" s="21" t="s">
        <v>225</v>
      </c>
      <c r="B29" s="11" t="s">
        <v>257</v>
      </c>
      <c r="C29" s="32">
        <v>5</v>
      </c>
      <c r="D29" s="32">
        <v>77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f t="shared" si="0"/>
        <v>5</v>
      </c>
      <c r="P29" s="32">
        <f t="shared" si="1"/>
        <v>77</v>
      </c>
    </row>
    <row r="30" spans="1:16" s="4" customFormat="1" ht="15.75" customHeight="1">
      <c r="A30" s="21" t="s">
        <v>16</v>
      </c>
      <c r="B30" s="11" t="s">
        <v>258</v>
      </c>
      <c r="C30" s="32">
        <v>65</v>
      </c>
      <c r="D30" s="32">
        <v>3042</v>
      </c>
      <c r="E30" s="32">
        <v>10</v>
      </c>
      <c r="F30" s="32">
        <v>10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f t="shared" si="0"/>
        <v>75</v>
      </c>
      <c r="P30" s="32">
        <f t="shared" si="1"/>
        <v>3052</v>
      </c>
    </row>
    <row r="31" spans="1:16" s="4" customFormat="1" ht="15.75" customHeight="1">
      <c r="A31" s="26" t="s">
        <v>17</v>
      </c>
      <c r="B31" s="16" t="s">
        <v>259</v>
      </c>
      <c r="C31" s="32">
        <v>66019</v>
      </c>
      <c r="D31" s="32">
        <v>14156880</v>
      </c>
      <c r="E31" s="32">
        <v>1142</v>
      </c>
      <c r="F31" s="32">
        <v>118561</v>
      </c>
      <c r="G31" s="32">
        <v>951</v>
      </c>
      <c r="H31" s="32">
        <v>145441</v>
      </c>
      <c r="I31" s="32">
        <v>249</v>
      </c>
      <c r="J31" s="32">
        <v>130762</v>
      </c>
      <c r="K31" s="32">
        <v>6</v>
      </c>
      <c r="L31" s="32">
        <v>260</v>
      </c>
      <c r="M31" s="32">
        <v>0</v>
      </c>
      <c r="N31" s="32">
        <v>0</v>
      </c>
      <c r="O31" s="32">
        <f>C31+E31+G31+I31+K31+M31</f>
        <v>68367</v>
      </c>
      <c r="P31" s="32">
        <f>D31+F31+H31+J31+L31+N31</f>
        <v>14551904</v>
      </c>
    </row>
    <row r="32" spans="1:16" s="4" customFormat="1" ht="15.75" customHeight="1">
      <c r="A32" s="26" t="s">
        <v>18</v>
      </c>
      <c r="B32" s="11" t="s">
        <v>260</v>
      </c>
      <c r="C32" s="32">
        <v>63</v>
      </c>
      <c r="D32" s="32">
        <v>1816</v>
      </c>
      <c r="E32" s="32">
        <v>16</v>
      </c>
      <c r="F32" s="32">
        <v>22</v>
      </c>
      <c r="G32" s="32">
        <v>1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f aca="true" t="shared" si="2" ref="O32:O39">C32+E32+G32+I32+K32+M32</f>
        <v>80</v>
      </c>
      <c r="P32" s="32">
        <f aca="true" t="shared" si="3" ref="P32:P39">D32+F32+H32+J32+L32+N32</f>
        <v>1839</v>
      </c>
    </row>
    <row r="33" spans="1:16" s="4" customFormat="1" ht="15.75" customHeight="1">
      <c r="A33" s="26" t="s">
        <v>19</v>
      </c>
      <c r="B33" s="16" t="s">
        <v>261</v>
      </c>
      <c r="C33" s="32">
        <v>239</v>
      </c>
      <c r="D33" s="32">
        <v>20922</v>
      </c>
      <c r="E33" s="32">
        <v>1</v>
      </c>
      <c r="F33" s="32">
        <v>1</v>
      </c>
      <c r="G33" s="32">
        <v>6</v>
      </c>
      <c r="H33" s="32">
        <v>10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f t="shared" si="2"/>
        <v>246</v>
      </c>
      <c r="P33" s="32">
        <f t="shared" si="3"/>
        <v>20933</v>
      </c>
    </row>
    <row r="34" spans="1:16" s="4" customFormat="1" ht="15.75" customHeight="1">
      <c r="A34" s="26" t="s">
        <v>20</v>
      </c>
      <c r="B34" s="16" t="s">
        <v>262</v>
      </c>
      <c r="C34" s="32">
        <v>97</v>
      </c>
      <c r="D34" s="32">
        <v>3077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f t="shared" si="2"/>
        <v>97</v>
      </c>
      <c r="P34" s="32">
        <f t="shared" si="3"/>
        <v>3077</v>
      </c>
    </row>
    <row r="35" spans="1:16" s="4" customFormat="1" ht="15.75" customHeight="1">
      <c r="A35" s="26" t="s">
        <v>21</v>
      </c>
      <c r="B35" s="16" t="s">
        <v>263</v>
      </c>
      <c r="C35" s="32">
        <v>90</v>
      </c>
      <c r="D35" s="32">
        <v>5086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f t="shared" si="2"/>
        <v>90</v>
      </c>
      <c r="P35" s="32">
        <f t="shared" si="3"/>
        <v>5086</v>
      </c>
    </row>
    <row r="36" spans="1:16" s="4" customFormat="1" ht="15.75" customHeight="1">
      <c r="A36" s="21" t="s">
        <v>22</v>
      </c>
      <c r="B36" s="11" t="s">
        <v>264</v>
      </c>
      <c r="C36" s="32">
        <v>1789</v>
      </c>
      <c r="D36" s="32">
        <v>67661</v>
      </c>
      <c r="E36" s="32">
        <v>68</v>
      </c>
      <c r="F36" s="32">
        <v>427</v>
      </c>
      <c r="G36" s="32">
        <v>6</v>
      </c>
      <c r="H36" s="32">
        <v>558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f t="shared" si="2"/>
        <v>1863</v>
      </c>
      <c r="P36" s="32">
        <f t="shared" si="3"/>
        <v>68646</v>
      </c>
    </row>
    <row r="37" spans="1:16" s="4" customFormat="1" ht="15.75" customHeight="1">
      <c r="A37" s="26" t="s">
        <v>23</v>
      </c>
      <c r="B37" s="16" t="s">
        <v>265</v>
      </c>
      <c r="C37" s="32">
        <v>249</v>
      </c>
      <c r="D37" s="32">
        <v>8245</v>
      </c>
      <c r="E37" s="32">
        <v>3</v>
      </c>
      <c r="F37" s="32">
        <v>85</v>
      </c>
      <c r="G37" s="32">
        <v>0</v>
      </c>
      <c r="H37" s="32">
        <v>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f t="shared" si="2"/>
        <v>252</v>
      </c>
      <c r="P37" s="32">
        <f t="shared" si="3"/>
        <v>8331</v>
      </c>
    </row>
    <row r="38" spans="1:16" s="4" customFormat="1" ht="15.75" customHeight="1">
      <c r="A38" s="26" t="s">
        <v>24</v>
      </c>
      <c r="B38" s="11" t="s">
        <v>266</v>
      </c>
      <c r="C38" s="32">
        <v>37</v>
      </c>
      <c r="D38" s="32">
        <v>3581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f t="shared" si="2"/>
        <v>37</v>
      </c>
      <c r="P38" s="32">
        <f t="shared" si="3"/>
        <v>3581</v>
      </c>
    </row>
    <row r="39" spans="1:16" s="4" customFormat="1" ht="15.75" customHeight="1">
      <c r="A39" s="26" t="s">
        <v>25</v>
      </c>
      <c r="B39" s="16" t="s">
        <v>267</v>
      </c>
      <c r="C39" s="32">
        <v>27</v>
      </c>
      <c r="D39" s="32">
        <v>602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f t="shared" si="2"/>
        <v>27</v>
      </c>
      <c r="P39" s="32">
        <f t="shared" si="3"/>
        <v>602</v>
      </c>
    </row>
    <row r="40" spans="1:16" s="4" customFormat="1" ht="15.75" customHeight="1">
      <c r="A40" s="26" t="s">
        <v>26</v>
      </c>
      <c r="B40" s="16" t="s">
        <v>268</v>
      </c>
      <c r="C40" s="32">
        <v>68</v>
      </c>
      <c r="D40" s="32">
        <v>5569</v>
      </c>
      <c r="E40" s="32">
        <v>1</v>
      </c>
      <c r="F40" s="32">
        <v>1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f aca="true" t="shared" si="4" ref="O40:O61">C40+E40+G40+I40+K40+M40</f>
        <v>69</v>
      </c>
      <c r="P40" s="32">
        <f aca="true" t="shared" si="5" ref="P40:P61">D40+F40+H40+J40+L40+N40</f>
        <v>5570</v>
      </c>
    </row>
    <row r="41" spans="1:16" s="4" customFormat="1" ht="15.75" customHeight="1">
      <c r="A41" s="26" t="s">
        <v>27</v>
      </c>
      <c r="B41" s="16" t="s">
        <v>269</v>
      </c>
      <c r="C41" s="32">
        <v>127</v>
      </c>
      <c r="D41" s="32">
        <v>4255</v>
      </c>
      <c r="E41" s="32">
        <v>14</v>
      </c>
      <c r="F41" s="32">
        <v>54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f t="shared" si="4"/>
        <v>141</v>
      </c>
      <c r="P41" s="32">
        <f t="shared" si="5"/>
        <v>4309</v>
      </c>
    </row>
    <row r="42" spans="1:16" s="4" customFormat="1" ht="15.75" customHeight="1">
      <c r="A42" s="26" t="s">
        <v>28</v>
      </c>
      <c r="B42" s="16" t="s">
        <v>270</v>
      </c>
      <c r="C42" s="32">
        <v>332</v>
      </c>
      <c r="D42" s="32">
        <v>8044</v>
      </c>
      <c r="E42" s="32">
        <v>5</v>
      </c>
      <c r="F42" s="32">
        <v>12</v>
      </c>
      <c r="G42" s="32">
        <v>18</v>
      </c>
      <c r="H42" s="32">
        <v>2376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f t="shared" si="4"/>
        <v>355</v>
      </c>
      <c r="P42" s="32">
        <f t="shared" si="5"/>
        <v>10432</v>
      </c>
    </row>
    <row r="43" spans="1:16" s="4" customFormat="1" ht="15.75" customHeight="1">
      <c r="A43" s="26" t="s">
        <v>29</v>
      </c>
      <c r="B43" s="16" t="s">
        <v>271</v>
      </c>
      <c r="C43" s="32">
        <v>5876</v>
      </c>
      <c r="D43" s="32">
        <v>258768</v>
      </c>
      <c r="E43" s="32">
        <v>171</v>
      </c>
      <c r="F43" s="32">
        <v>6391</v>
      </c>
      <c r="G43" s="32">
        <v>60</v>
      </c>
      <c r="H43" s="32">
        <v>2919</v>
      </c>
      <c r="I43" s="32">
        <v>5</v>
      </c>
      <c r="J43" s="32">
        <v>206</v>
      </c>
      <c r="K43" s="32">
        <v>0</v>
      </c>
      <c r="L43" s="32">
        <v>0</v>
      </c>
      <c r="M43" s="32">
        <v>0</v>
      </c>
      <c r="N43" s="32">
        <v>0</v>
      </c>
      <c r="O43" s="32">
        <f t="shared" si="4"/>
        <v>6112</v>
      </c>
      <c r="P43" s="32">
        <f t="shared" si="5"/>
        <v>268284</v>
      </c>
    </row>
    <row r="44" spans="1:16" s="4" customFormat="1" ht="15.75" customHeight="1">
      <c r="A44" s="27" t="s">
        <v>30</v>
      </c>
      <c r="B44" s="17" t="s">
        <v>272</v>
      </c>
      <c r="C44" s="33">
        <v>148</v>
      </c>
      <c r="D44" s="33">
        <v>15363</v>
      </c>
      <c r="E44" s="33">
        <v>14</v>
      </c>
      <c r="F44" s="33">
        <v>393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4"/>
        <v>162</v>
      </c>
      <c r="P44" s="33">
        <f t="shared" si="5"/>
        <v>15756</v>
      </c>
    </row>
    <row r="45" spans="1:16" s="4" customFormat="1" ht="15.75" customHeight="1">
      <c r="A45" s="26" t="s">
        <v>31</v>
      </c>
      <c r="B45" s="16" t="s">
        <v>273</v>
      </c>
      <c r="C45" s="32">
        <v>48</v>
      </c>
      <c r="D45" s="32">
        <v>1673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f t="shared" si="4"/>
        <v>48</v>
      </c>
      <c r="P45" s="32">
        <f t="shared" si="5"/>
        <v>1673</v>
      </c>
    </row>
    <row r="46" spans="1:16" s="4" customFormat="1" ht="15.75" customHeight="1">
      <c r="A46" s="26" t="s">
        <v>32</v>
      </c>
      <c r="B46" s="16" t="s">
        <v>274</v>
      </c>
      <c r="C46" s="32">
        <v>213</v>
      </c>
      <c r="D46" s="32">
        <v>5132</v>
      </c>
      <c r="E46" s="32">
        <v>8</v>
      </c>
      <c r="F46" s="32">
        <v>810</v>
      </c>
      <c r="G46" s="32">
        <v>3</v>
      </c>
      <c r="H46" s="32">
        <v>53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f t="shared" si="4"/>
        <v>224</v>
      </c>
      <c r="P46" s="32">
        <f t="shared" si="5"/>
        <v>5995</v>
      </c>
    </row>
    <row r="47" spans="1:16" s="4" customFormat="1" ht="15.75" customHeight="1">
      <c r="A47" s="26" t="s">
        <v>33</v>
      </c>
      <c r="B47" s="16" t="s">
        <v>275</v>
      </c>
      <c r="C47" s="32">
        <v>138</v>
      </c>
      <c r="D47" s="32">
        <v>4118</v>
      </c>
      <c r="E47" s="32">
        <v>9</v>
      </c>
      <c r="F47" s="32">
        <v>7</v>
      </c>
      <c r="G47" s="32">
        <v>1</v>
      </c>
      <c r="H47" s="32">
        <v>1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f t="shared" si="4"/>
        <v>148</v>
      </c>
      <c r="P47" s="32">
        <f t="shared" si="5"/>
        <v>4126</v>
      </c>
    </row>
    <row r="48" spans="1:16" s="4" customFormat="1" ht="15.75" customHeight="1">
      <c r="A48" s="26" t="s">
        <v>34</v>
      </c>
      <c r="B48" s="16" t="s">
        <v>276</v>
      </c>
      <c r="C48" s="32">
        <v>580</v>
      </c>
      <c r="D48" s="32">
        <v>14518</v>
      </c>
      <c r="E48" s="32">
        <v>13</v>
      </c>
      <c r="F48" s="32">
        <v>573</v>
      </c>
      <c r="G48" s="32">
        <v>2</v>
      </c>
      <c r="H48" s="32">
        <v>131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f t="shared" si="4"/>
        <v>595</v>
      </c>
      <c r="P48" s="32">
        <f t="shared" si="5"/>
        <v>15222</v>
      </c>
    </row>
    <row r="49" spans="1:16" s="4" customFormat="1" ht="15.75" customHeight="1">
      <c r="A49" s="26" t="s">
        <v>226</v>
      </c>
      <c r="B49" s="11" t="s">
        <v>277</v>
      </c>
      <c r="C49" s="32">
        <v>12</v>
      </c>
      <c r="D49" s="32">
        <v>223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f t="shared" si="4"/>
        <v>12</v>
      </c>
      <c r="P49" s="32">
        <f t="shared" si="5"/>
        <v>223</v>
      </c>
    </row>
    <row r="50" spans="1:16" s="4" customFormat="1" ht="15.75" customHeight="1">
      <c r="A50" s="26" t="s">
        <v>35</v>
      </c>
      <c r="B50" s="11" t="s">
        <v>278</v>
      </c>
      <c r="C50" s="32">
        <v>202</v>
      </c>
      <c r="D50" s="32">
        <v>922</v>
      </c>
      <c r="E50" s="32">
        <v>0</v>
      </c>
      <c r="F50" s="32">
        <v>0</v>
      </c>
      <c r="G50" s="32">
        <v>1</v>
      </c>
      <c r="H50" s="32">
        <v>83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f t="shared" si="4"/>
        <v>203</v>
      </c>
      <c r="P50" s="32">
        <f t="shared" si="5"/>
        <v>1005</v>
      </c>
    </row>
    <row r="51" spans="1:16" s="4" customFormat="1" ht="15.75" customHeight="1">
      <c r="A51" s="26" t="s">
        <v>36</v>
      </c>
      <c r="B51" s="16" t="s">
        <v>279</v>
      </c>
      <c r="C51" s="32">
        <v>3019</v>
      </c>
      <c r="D51" s="32">
        <v>76799</v>
      </c>
      <c r="E51" s="32">
        <v>31</v>
      </c>
      <c r="F51" s="32">
        <v>54</v>
      </c>
      <c r="G51" s="32">
        <v>51</v>
      </c>
      <c r="H51" s="32">
        <v>1777</v>
      </c>
      <c r="I51" s="32">
        <v>2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f t="shared" si="4"/>
        <v>3103</v>
      </c>
      <c r="P51" s="32">
        <f t="shared" si="5"/>
        <v>78630</v>
      </c>
    </row>
    <row r="52" spans="1:16" s="4" customFormat="1" ht="15.75" customHeight="1">
      <c r="A52" s="26" t="s">
        <v>37</v>
      </c>
      <c r="B52" s="16" t="s">
        <v>280</v>
      </c>
      <c r="C52" s="32">
        <v>796</v>
      </c>
      <c r="D52" s="32">
        <v>8551</v>
      </c>
      <c r="E52" s="32">
        <v>13</v>
      </c>
      <c r="F52" s="32">
        <v>41</v>
      </c>
      <c r="G52" s="32">
        <v>1</v>
      </c>
      <c r="H52" s="32">
        <v>4</v>
      </c>
      <c r="I52" s="32">
        <v>2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f t="shared" si="4"/>
        <v>812</v>
      </c>
      <c r="P52" s="32">
        <f t="shared" si="5"/>
        <v>8596</v>
      </c>
    </row>
    <row r="53" spans="1:16" s="4" customFormat="1" ht="15.75" customHeight="1">
      <c r="A53" s="26" t="s">
        <v>38</v>
      </c>
      <c r="B53" s="16" t="s">
        <v>281</v>
      </c>
      <c r="C53" s="32">
        <v>204</v>
      </c>
      <c r="D53" s="32">
        <v>5745</v>
      </c>
      <c r="E53" s="32">
        <v>10</v>
      </c>
      <c r="F53" s="32">
        <v>284</v>
      </c>
      <c r="G53" s="32">
        <v>2</v>
      </c>
      <c r="H53" s="32">
        <v>52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 t="shared" si="4"/>
        <v>216</v>
      </c>
      <c r="P53" s="32">
        <f t="shared" si="5"/>
        <v>6081</v>
      </c>
    </row>
    <row r="54" spans="1:16" s="4" customFormat="1" ht="15.75" customHeight="1">
      <c r="A54" s="26" t="s">
        <v>39</v>
      </c>
      <c r="B54" s="16" t="s">
        <v>282</v>
      </c>
      <c r="C54" s="32">
        <v>904</v>
      </c>
      <c r="D54" s="32">
        <v>14182</v>
      </c>
      <c r="E54" s="32">
        <v>12</v>
      </c>
      <c r="F54" s="32">
        <v>347</v>
      </c>
      <c r="G54" s="32">
        <v>0</v>
      </c>
      <c r="H54" s="32">
        <v>0</v>
      </c>
      <c r="I54" s="32">
        <v>56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f t="shared" si="4"/>
        <v>972</v>
      </c>
      <c r="P54" s="32">
        <f t="shared" si="5"/>
        <v>14529</v>
      </c>
    </row>
    <row r="55" spans="1:16" s="4" customFormat="1" ht="15.75" customHeight="1">
      <c r="A55" s="26" t="s">
        <v>40</v>
      </c>
      <c r="B55" s="16" t="s">
        <v>283</v>
      </c>
      <c r="C55" s="32">
        <v>137</v>
      </c>
      <c r="D55" s="32">
        <v>5041</v>
      </c>
      <c r="E55" s="32">
        <v>7</v>
      </c>
      <c r="F55" s="32">
        <v>125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f t="shared" si="4"/>
        <v>144</v>
      </c>
      <c r="P55" s="32">
        <f t="shared" si="5"/>
        <v>5166</v>
      </c>
    </row>
    <row r="56" spans="1:16" s="4" customFormat="1" ht="15.75" customHeight="1">
      <c r="A56" s="26" t="s">
        <v>41</v>
      </c>
      <c r="B56" s="16" t="s">
        <v>284</v>
      </c>
      <c r="C56" s="32">
        <v>898</v>
      </c>
      <c r="D56" s="32">
        <v>30716</v>
      </c>
      <c r="E56" s="32">
        <v>29</v>
      </c>
      <c r="F56" s="32">
        <v>12</v>
      </c>
      <c r="G56" s="32">
        <v>1</v>
      </c>
      <c r="H56" s="32">
        <v>3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f t="shared" si="4"/>
        <v>928</v>
      </c>
      <c r="P56" s="32">
        <f t="shared" si="5"/>
        <v>30731</v>
      </c>
    </row>
    <row r="57" spans="1:16" s="4" customFormat="1" ht="15.75" customHeight="1">
      <c r="A57" s="26" t="s">
        <v>42</v>
      </c>
      <c r="B57" s="16" t="s">
        <v>285</v>
      </c>
      <c r="C57" s="32">
        <v>430</v>
      </c>
      <c r="D57" s="32">
        <v>9021</v>
      </c>
      <c r="E57" s="32">
        <v>1</v>
      </c>
      <c r="F57" s="32">
        <v>44</v>
      </c>
      <c r="G57" s="32">
        <v>3</v>
      </c>
      <c r="H57" s="32">
        <v>312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f t="shared" si="4"/>
        <v>434</v>
      </c>
      <c r="P57" s="32">
        <f t="shared" si="5"/>
        <v>9377</v>
      </c>
    </row>
    <row r="58" spans="1:16" s="4" customFormat="1" ht="15.75" customHeight="1">
      <c r="A58" s="21" t="s">
        <v>43</v>
      </c>
      <c r="B58" s="11" t="s">
        <v>286</v>
      </c>
      <c r="C58" s="32">
        <v>7717</v>
      </c>
      <c r="D58" s="32">
        <v>391304</v>
      </c>
      <c r="E58" s="32">
        <v>120</v>
      </c>
      <c r="F58" s="32">
        <v>16818</v>
      </c>
      <c r="G58" s="32">
        <v>246</v>
      </c>
      <c r="H58" s="32">
        <v>26163</v>
      </c>
      <c r="I58" s="32">
        <v>3</v>
      </c>
      <c r="J58" s="32">
        <v>226</v>
      </c>
      <c r="K58" s="32">
        <v>0</v>
      </c>
      <c r="L58" s="32">
        <v>0</v>
      </c>
      <c r="M58" s="32">
        <v>0</v>
      </c>
      <c r="N58" s="32">
        <v>0</v>
      </c>
      <c r="O58" s="32">
        <f t="shared" si="4"/>
        <v>8086</v>
      </c>
      <c r="P58" s="32">
        <f t="shared" si="5"/>
        <v>434511</v>
      </c>
    </row>
    <row r="59" spans="1:16" s="4" customFormat="1" ht="15.75" customHeight="1">
      <c r="A59" s="21" t="s">
        <v>44</v>
      </c>
      <c r="B59" s="11" t="s">
        <v>287</v>
      </c>
      <c r="C59" s="32">
        <v>42</v>
      </c>
      <c r="D59" s="32">
        <v>2183</v>
      </c>
      <c r="E59" s="32">
        <v>3</v>
      </c>
      <c r="F59" s="32">
        <v>227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f t="shared" si="4"/>
        <v>45</v>
      </c>
      <c r="P59" s="32">
        <f t="shared" si="5"/>
        <v>2410</v>
      </c>
    </row>
    <row r="60" spans="1:16" s="4" customFormat="1" ht="15.75" customHeight="1">
      <c r="A60" s="26" t="s">
        <v>45</v>
      </c>
      <c r="B60" s="16" t="s">
        <v>288</v>
      </c>
      <c r="C60" s="32">
        <v>35</v>
      </c>
      <c r="D60" s="32">
        <v>1440</v>
      </c>
      <c r="E60" s="32">
        <v>1</v>
      </c>
      <c r="F60" s="32">
        <v>1</v>
      </c>
      <c r="G60" s="32">
        <v>5</v>
      </c>
      <c r="H60" s="32">
        <v>7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f t="shared" si="4"/>
        <v>41</v>
      </c>
      <c r="P60" s="32">
        <f t="shared" si="5"/>
        <v>1448</v>
      </c>
    </row>
    <row r="61" spans="1:16" s="4" customFormat="1" ht="15.75" customHeight="1">
      <c r="A61" s="26" t="s">
        <v>46</v>
      </c>
      <c r="B61" s="16" t="s">
        <v>289</v>
      </c>
      <c r="C61" s="32">
        <v>102</v>
      </c>
      <c r="D61" s="32">
        <v>3727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f t="shared" si="4"/>
        <v>102</v>
      </c>
      <c r="P61" s="32">
        <f t="shared" si="5"/>
        <v>3727</v>
      </c>
    </row>
    <row r="62" spans="1:16" s="4" customFormat="1" ht="15.75" customHeight="1">
      <c r="A62" s="26" t="s">
        <v>227</v>
      </c>
      <c r="B62" s="11" t="s">
        <v>290</v>
      </c>
      <c r="C62" s="32">
        <v>13</v>
      </c>
      <c r="D62" s="32">
        <v>181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f aca="true" t="shared" si="6" ref="O62:O67">C62+E62+G62+I62+K62+M62</f>
        <v>13</v>
      </c>
      <c r="P62" s="32">
        <f aca="true" t="shared" si="7" ref="P62:P67">D62+F62+H62+J62+L62+N62</f>
        <v>181</v>
      </c>
    </row>
    <row r="63" spans="1:16" s="4" customFormat="1" ht="15.75" customHeight="1">
      <c r="A63" s="26" t="s">
        <v>47</v>
      </c>
      <c r="B63" s="16" t="s">
        <v>291</v>
      </c>
      <c r="C63" s="32">
        <v>4260</v>
      </c>
      <c r="D63" s="32">
        <v>177197</v>
      </c>
      <c r="E63" s="32">
        <v>166</v>
      </c>
      <c r="F63" s="32">
        <v>5309</v>
      </c>
      <c r="G63" s="32">
        <v>76</v>
      </c>
      <c r="H63" s="32">
        <v>1388</v>
      </c>
      <c r="I63" s="32">
        <v>3</v>
      </c>
      <c r="J63" s="32">
        <v>178</v>
      </c>
      <c r="K63" s="32">
        <v>0</v>
      </c>
      <c r="L63" s="32">
        <v>0</v>
      </c>
      <c r="M63" s="32">
        <v>0</v>
      </c>
      <c r="N63" s="32">
        <v>0</v>
      </c>
      <c r="O63" s="32">
        <f t="shared" si="6"/>
        <v>4505</v>
      </c>
      <c r="P63" s="32">
        <f t="shared" si="7"/>
        <v>184072</v>
      </c>
    </row>
    <row r="64" spans="1:16" s="4" customFormat="1" ht="15.75" customHeight="1">
      <c r="A64" s="26" t="s">
        <v>48</v>
      </c>
      <c r="B64" s="16" t="s">
        <v>292</v>
      </c>
      <c r="C64" s="32">
        <v>109</v>
      </c>
      <c r="D64" s="32">
        <v>5297</v>
      </c>
      <c r="E64" s="32">
        <v>2</v>
      </c>
      <c r="F64" s="32">
        <v>570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f t="shared" si="6"/>
        <v>111</v>
      </c>
      <c r="P64" s="32">
        <f t="shared" si="7"/>
        <v>5867</v>
      </c>
    </row>
    <row r="65" spans="1:16" s="4" customFormat="1" ht="15.75" customHeight="1">
      <c r="A65" s="26" t="s">
        <v>49</v>
      </c>
      <c r="B65" s="11" t="s">
        <v>293</v>
      </c>
      <c r="C65" s="32">
        <v>63</v>
      </c>
      <c r="D65" s="32">
        <v>1873</v>
      </c>
      <c r="E65" s="32">
        <v>2</v>
      </c>
      <c r="F65" s="32">
        <v>1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f t="shared" si="6"/>
        <v>65</v>
      </c>
      <c r="P65" s="32">
        <f t="shared" si="7"/>
        <v>1874</v>
      </c>
    </row>
    <row r="66" spans="1:16" s="4" customFormat="1" ht="15.75" customHeight="1">
      <c r="A66" s="26" t="s">
        <v>50</v>
      </c>
      <c r="B66" s="16" t="s">
        <v>294</v>
      </c>
      <c r="C66" s="32">
        <v>1566</v>
      </c>
      <c r="D66" s="32">
        <v>40434</v>
      </c>
      <c r="E66" s="32">
        <v>15</v>
      </c>
      <c r="F66" s="32">
        <v>1288</v>
      </c>
      <c r="G66" s="32">
        <v>15</v>
      </c>
      <c r="H66" s="32">
        <v>1299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f t="shared" si="6"/>
        <v>1596</v>
      </c>
      <c r="P66" s="32">
        <f t="shared" si="7"/>
        <v>43021</v>
      </c>
    </row>
    <row r="67" spans="1:16" s="4" customFormat="1" ht="15.75" customHeight="1">
      <c r="A67" s="26" t="s">
        <v>51</v>
      </c>
      <c r="B67" s="16" t="s">
        <v>295</v>
      </c>
      <c r="C67" s="32">
        <v>173</v>
      </c>
      <c r="D67" s="32">
        <v>5493</v>
      </c>
      <c r="E67" s="32">
        <v>1</v>
      </c>
      <c r="F67" s="32">
        <v>58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f t="shared" si="6"/>
        <v>174</v>
      </c>
      <c r="P67" s="32">
        <f t="shared" si="7"/>
        <v>5551</v>
      </c>
    </row>
    <row r="68" spans="1:16" s="4" customFormat="1" ht="15.75" customHeight="1">
      <c r="A68" s="26" t="s">
        <v>52</v>
      </c>
      <c r="B68" s="16" t="s">
        <v>296</v>
      </c>
      <c r="C68" s="32">
        <v>3222</v>
      </c>
      <c r="D68" s="32">
        <v>132987</v>
      </c>
      <c r="E68" s="32">
        <v>125</v>
      </c>
      <c r="F68" s="32">
        <v>16328</v>
      </c>
      <c r="G68" s="32">
        <v>1</v>
      </c>
      <c r="H68" s="32">
        <v>11</v>
      </c>
      <c r="I68" s="32">
        <v>0</v>
      </c>
      <c r="J68" s="32">
        <v>0</v>
      </c>
      <c r="K68" s="32">
        <v>1</v>
      </c>
      <c r="L68" s="32">
        <v>15</v>
      </c>
      <c r="M68" s="32">
        <v>0</v>
      </c>
      <c r="N68" s="32">
        <v>0</v>
      </c>
      <c r="O68" s="32">
        <f aca="true" t="shared" si="8" ref="O68:O83">C68+E68+G68+I68+K68+M68</f>
        <v>3349</v>
      </c>
      <c r="P68" s="32">
        <f aca="true" t="shared" si="9" ref="P68:P83">D68+F68+H68+J68+L68+N68</f>
        <v>149341</v>
      </c>
    </row>
    <row r="69" spans="1:16" s="4" customFormat="1" ht="15.75" customHeight="1">
      <c r="A69" s="26" t="s">
        <v>53</v>
      </c>
      <c r="B69" s="16" t="s">
        <v>297</v>
      </c>
      <c r="C69" s="32">
        <v>518</v>
      </c>
      <c r="D69" s="32">
        <v>14448</v>
      </c>
      <c r="E69" s="32">
        <v>3</v>
      </c>
      <c r="F69" s="32">
        <v>921</v>
      </c>
      <c r="G69" s="32">
        <v>2</v>
      </c>
      <c r="H69" s="32">
        <v>99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f t="shared" si="8"/>
        <v>523</v>
      </c>
      <c r="P69" s="32">
        <f t="shared" si="9"/>
        <v>15468</v>
      </c>
    </row>
    <row r="70" spans="1:16" s="4" customFormat="1" ht="15.75" customHeight="1">
      <c r="A70" s="26" t="s">
        <v>54</v>
      </c>
      <c r="B70" s="16" t="s">
        <v>298</v>
      </c>
      <c r="C70" s="32">
        <v>129</v>
      </c>
      <c r="D70" s="32">
        <v>4021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f t="shared" si="8"/>
        <v>129</v>
      </c>
      <c r="P70" s="32">
        <f t="shared" si="9"/>
        <v>4021</v>
      </c>
    </row>
    <row r="71" spans="1:16" s="4" customFormat="1" ht="15.75" customHeight="1">
      <c r="A71" s="26" t="s">
        <v>55</v>
      </c>
      <c r="B71" s="16" t="s">
        <v>299</v>
      </c>
      <c r="C71" s="32">
        <v>92</v>
      </c>
      <c r="D71" s="32">
        <v>1612</v>
      </c>
      <c r="E71" s="32">
        <v>6</v>
      </c>
      <c r="F71" s="32">
        <v>47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f t="shared" si="8"/>
        <v>98</v>
      </c>
      <c r="P71" s="32">
        <f t="shared" si="9"/>
        <v>1659</v>
      </c>
    </row>
    <row r="72" spans="1:16" s="4" customFormat="1" ht="15.75" customHeight="1">
      <c r="A72" s="26" t="s">
        <v>56</v>
      </c>
      <c r="B72" s="16" t="s">
        <v>300</v>
      </c>
      <c r="C72" s="32">
        <v>4627</v>
      </c>
      <c r="D72" s="32">
        <v>88561</v>
      </c>
      <c r="E72" s="32">
        <v>158</v>
      </c>
      <c r="F72" s="32">
        <v>12044</v>
      </c>
      <c r="G72" s="32">
        <v>20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f t="shared" si="8"/>
        <v>4805</v>
      </c>
      <c r="P72" s="32">
        <f t="shared" si="9"/>
        <v>100605</v>
      </c>
    </row>
    <row r="73" spans="1:16" s="4" customFormat="1" ht="15.75" customHeight="1">
      <c r="A73" s="26" t="s">
        <v>57</v>
      </c>
      <c r="B73" s="16" t="s">
        <v>301</v>
      </c>
      <c r="C73" s="32">
        <v>334</v>
      </c>
      <c r="D73" s="32">
        <v>3194</v>
      </c>
      <c r="E73" s="32">
        <v>12</v>
      </c>
      <c r="F73" s="32">
        <v>31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f t="shared" si="8"/>
        <v>346</v>
      </c>
      <c r="P73" s="32">
        <f t="shared" si="9"/>
        <v>3225</v>
      </c>
    </row>
    <row r="74" spans="1:16" s="4" customFormat="1" ht="15.75" customHeight="1">
      <c r="A74" s="26" t="s">
        <v>58</v>
      </c>
      <c r="B74" s="16" t="s">
        <v>302</v>
      </c>
      <c r="C74" s="32">
        <v>13664</v>
      </c>
      <c r="D74" s="32">
        <v>849454</v>
      </c>
      <c r="E74" s="32">
        <v>287</v>
      </c>
      <c r="F74" s="32">
        <v>8170</v>
      </c>
      <c r="G74" s="32">
        <v>155</v>
      </c>
      <c r="H74" s="32">
        <v>16759</v>
      </c>
      <c r="I74" s="32">
        <v>43</v>
      </c>
      <c r="J74" s="32">
        <v>8880</v>
      </c>
      <c r="K74" s="32">
        <v>0</v>
      </c>
      <c r="L74" s="32">
        <v>0</v>
      </c>
      <c r="M74" s="32">
        <v>0</v>
      </c>
      <c r="N74" s="32">
        <v>0</v>
      </c>
      <c r="O74" s="32">
        <f t="shared" si="8"/>
        <v>14149</v>
      </c>
      <c r="P74" s="32">
        <f t="shared" si="9"/>
        <v>883263</v>
      </c>
    </row>
    <row r="75" spans="1:16" s="4" customFormat="1" ht="15.75" customHeight="1">
      <c r="A75" s="26" t="s">
        <v>59</v>
      </c>
      <c r="B75" s="16" t="s">
        <v>303</v>
      </c>
      <c r="C75" s="32">
        <v>1296</v>
      </c>
      <c r="D75" s="32">
        <v>30572</v>
      </c>
      <c r="E75" s="32">
        <v>12</v>
      </c>
      <c r="F75" s="32">
        <v>35</v>
      </c>
      <c r="G75" s="32">
        <v>13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f t="shared" si="8"/>
        <v>1321</v>
      </c>
      <c r="P75" s="32">
        <f t="shared" si="9"/>
        <v>30607</v>
      </c>
    </row>
    <row r="76" spans="1:16" s="4" customFormat="1" ht="15.75" customHeight="1">
      <c r="A76" s="26" t="s">
        <v>60</v>
      </c>
      <c r="B76" s="16" t="s">
        <v>304</v>
      </c>
      <c r="C76" s="32">
        <v>1608</v>
      </c>
      <c r="D76" s="32">
        <v>29966</v>
      </c>
      <c r="E76" s="32">
        <v>18</v>
      </c>
      <c r="F76" s="32">
        <v>44</v>
      </c>
      <c r="G76" s="32">
        <v>6</v>
      </c>
      <c r="H76" s="32">
        <v>883</v>
      </c>
      <c r="I76" s="32">
        <v>2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f t="shared" si="8"/>
        <v>1634</v>
      </c>
      <c r="P76" s="32">
        <f t="shared" si="9"/>
        <v>30893</v>
      </c>
    </row>
    <row r="77" spans="1:16" s="4" customFormat="1" ht="15.75" customHeight="1">
      <c r="A77" s="27" t="s">
        <v>61</v>
      </c>
      <c r="B77" s="17" t="s">
        <v>305</v>
      </c>
      <c r="C77" s="33">
        <v>63</v>
      </c>
      <c r="D77" s="33">
        <v>3041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f t="shared" si="8"/>
        <v>63</v>
      </c>
      <c r="P77" s="33">
        <f t="shared" si="9"/>
        <v>3041</v>
      </c>
    </row>
    <row r="78" spans="1:16" s="4" customFormat="1" ht="15.75" customHeight="1">
      <c r="A78" s="26" t="s">
        <v>62</v>
      </c>
      <c r="B78" s="16" t="s">
        <v>306</v>
      </c>
      <c r="C78" s="32">
        <v>117</v>
      </c>
      <c r="D78" s="32">
        <v>2600</v>
      </c>
      <c r="E78" s="32">
        <v>6</v>
      </c>
      <c r="F78" s="32">
        <v>156</v>
      </c>
      <c r="G78" s="32">
        <v>0</v>
      </c>
      <c r="H78" s="32">
        <v>2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f t="shared" si="8"/>
        <v>123</v>
      </c>
      <c r="P78" s="32">
        <f t="shared" si="9"/>
        <v>2758</v>
      </c>
    </row>
    <row r="79" spans="1:16" s="4" customFormat="1" ht="15.75" customHeight="1">
      <c r="A79" s="26" t="s">
        <v>63</v>
      </c>
      <c r="B79" s="16" t="s">
        <v>307</v>
      </c>
      <c r="C79" s="32">
        <v>43</v>
      </c>
      <c r="D79" s="32">
        <v>1249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f t="shared" si="8"/>
        <v>43</v>
      </c>
      <c r="P79" s="32">
        <f t="shared" si="9"/>
        <v>1249</v>
      </c>
    </row>
    <row r="80" spans="1:16" s="4" customFormat="1" ht="15.75" customHeight="1">
      <c r="A80" s="26" t="s">
        <v>64</v>
      </c>
      <c r="B80" s="16" t="s">
        <v>308</v>
      </c>
      <c r="C80" s="32">
        <v>856</v>
      </c>
      <c r="D80" s="32">
        <v>17979</v>
      </c>
      <c r="E80" s="32">
        <v>2</v>
      </c>
      <c r="F80" s="32">
        <v>1</v>
      </c>
      <c r="G80" s="32">
        <v>1</v>
      </c>
      <c r="H80" s="32">
        <v>0</v>
      </c>
      <c r="I80" s="32">
        <v>1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f t="shared" si="8"/>
        <v>860</v>
      </c>
      <c r="P80" s="32">
        <f t="shared" si="9"/>
        <v>17980</v>
      </c>
    </row>
    <row r="81" spans="1:16" s="4" customFormat="1" ht="15.75" customHeight="1">
      <c r="A81" s="26" t="s">
        <v>65</v>
      </c>
      <c r="B81" s="16" t="s">
        <v>309</v>
      </c>
      <c r="C81" s="32">
        <v>105</v>
      </c>
      <c r="D81" s="32">
        <v>4803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f t="shared" si="8"/>
        <v>105</v>
      </c>
      <c r="P81" s="32">
        <f t="shared" si="9"/>
        <v>4803</v>
      </c>
    </row>
    <row r="82" spans="1:16" s="4" customFormat="1" ht="15.75" customHeight="1">
      <c r="A82" s="26" t="s">
        <v>66</v>
      </c>
      <c r="B82" s="16" t="s">
        <v>310</v>
      </c>
      <c r="C82" s="32">
        <v>326</v>
      </c>
      <c r="D82" s="32">
        <v>22058</v>
      </c>
      <c r="E82" s="32">
        <v>3</v>
      </c>
      <c r="F82" s="32">
        <v>12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f t="shared" si="8"/>
        <v>329</v>
      </c>
      <c r="P82" s="32">
        <f t="shared" si="9"/>
        <v>22070</v>
      </c>
    </row>
    <row r="83" spans="1:16" s="4" customFormat="1" ht="15.75" customHeight="1">
      <c r="A83" s="26" t="s">
        <v>67</v>
      </c>
      <c r="B83" s="16" t="s">
        <v>311</v>
      </c>
      <c r="C83" s="32">
        <v>547</v>
      </c>
      <c r="D83" s="32">
        <v>8936</v>
      </c>
      <c r="E83" s="32">
        <v>15</v>
      </c>
      <c r="F83" s="32">
        <v>497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f t="shared" si="8"/>
        <v>562</v>
      </c>
      <c r="P83" s="32">
        <f t="shared" si="9"/>
        <v>9433</v>
      </c>
    </row>
    <row r="84" spans="1:16" s="4" customFormat="1" ht="15.75" customHeight="1">
      <c r="A84" s="26" t="s">
        <v>68</v>
      </c>
      <c r="B84" s="11" t="s">
        <v>312</v>
      </c>
      <c r="C84" s="32">
        <v>94</v>
      </c>
      <c r="D84" s="32">
        <v>7929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f aca="true" t="shared" si="10" ref="O84:O89">C84+E84+G84+I84+K84+M84</f>
        <v>94</v>
      </c>
      <c r="P84" s="32">
        <f aca="true" t="shared" si="11" ref="P84:P89">D84+F84+H84+J84+L84+N84</f>
        <v>7929</v>
      </c>
    </row>
    <row r="85" spans="1:16" s="4" customFormat="1" ht="15.75" customHeight="1">
      <c r="A85" s="26" t="s">
        <v>228</v>
      </c>
      <c r="B85" s="16" t="s">
        <v>313</v>
      </c>
      <c r="C85" s="32">
        <v>37</v>
      </c>
      <c r="D85" s="32">
        <v>469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f t="shared" si="10"/>
        <v>37</v>
      </c>
      <c r="P85" s="32">
        <f t="shared" si="11"/>
        <v>469</v>
      </c>
    </row>
    <row r="86" spans="1:16" s="4" customFormat="1" ht="15.75" customHeight="1">
      <c r="A86" s="26" t="s">
        <v>69</v>
      </c>
      <c r="B86" s="16" t="s">
        <v>314</v>
      </c>
      <c r="C86" s="32">
        <v>179</v>
      </c>
      <c r="D86" s="32">
        <v>2948</v>
      </c>
      <c r="E86" s="32">
        <v>6</v>
      </c>
      <c r="F86" s="32">
        <v>7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f t="shared" si="10"/>
        <v>185</v>
      </c>
      <c r="P86" s="32">
        <f t="shared" si="11"/>
        <v>2955</v>
      </c>
    </row>
    <row r="87" spans="1:16" s="4" customFormat="1" ht="15.75" customHeight="1">
      <c r="A87" s="26" t="s">
        <v>70</v>
      </c>
      <c r="B87" s="11" t="s">
        <v>315</v>
      </c>
      <c r="C87" s="32">
        <v>94</v>
      </c>
      <c r="D87" s="32">
        <v>3197</v>
      </c>
      <c r="E87" s="32">
        <v>1</v>
      </c>
      <c r="F87" s="32">
        <v>14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f t="shared" si="10"/>
        <v>95</v>
      </c>
      <c r="P87" s="32">
        <f t="shared" si="11"/>
        <v>3211</v>
      </c>
    </row>
    <row r="88" spans="1:16" s="4" customFormat="1" ht="15.75" customHeight="1">
      <c r="A88" s="26" t="s">
        <v>71</v>
      </c>
      <c r="B88" s="16" t="s">
        <v>316</v>
      </c>
      <c r="C88" s="32">
        <v>6484</v>
      </c>
      <c r="D88" s="32">
        <v>314940</v>
      </c>
      <c r="E88" s="32">
        <v>167</v>
      </c>
      <c r="F88" s="32">
        <v>17217</v>
      </c>
      <c r="G88" s="32">
        <v>29</v>
      </c>
      <c r="H88" s="32">
        <v>4846</v>
      </c>
      <c r="I88" s="32">
        <v>78</v>
      </c>
      <c r="J88" s="32">
        <v>3152</v>
      </c>
      <c r="K88" s="32">
        <v>16</v>
      </c>
      <c r="L88" s="32">
        <v>764</v>
      </c>
      <c r="M88" s="32">
        <v>0</v>
      </c>
      <c r="N88" s="32">
        <v>0</v>
      </c>
      <c r="O88" s="32">
        <f t="shared" si="10"/>
        <v>6774</v>
      </c>
      <c r="P88" s="32">
        <f t="shared" si="11"/>
        <v>340919</v>
      </c>
    </row>
    <row r="89" spans="1:16" s="4" customFormat="1" ht="15.75" customHeight="1">
      <c r="A89" s="26" t="s">
        <v>72</v>
      </c>
      <c r="B89" s="16" t="s">
        <v>317</v>
      </c>
      <c r="C89" s="32">
        <v>106</v>
      </c>
      <c r="D89" s="32">
        <v>4005</v>
      </c>
      <c r="E89" s="32">
        <v>0</v>
      </c>
      <c r="F89" s="32">
        <v>0</v>
      </c>
      <c r="G89" s="32">
        <v>0</v>
      </c>
      <c r="H89" s="32">
        <v>97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f t="shared" si="10"/>
        <v>106</v>
      </c>
      <c r="P89" s="32">
        <f t="shared" si="11"/>
        <v>4102</v>
      </c>
    </row>
    <row r="90" spans="1:16" s="4" customFormat="1" ht="15.75" customHeight="1">
      <c r="A90" s="26" t="s">
        <v>73</v>
      </c>
      <c r="B90" s="16" t="s">
        <v>318</v>
      </c>
      <c r="C90" s="32">
        <v>125</v>
      </c>
      <c r="D90" s="32">
        <v>2585</v>
      </c>
      <c r="E90" s="32">
        <v>11</v>
      </c>
      <c r="F90" s="32">
        <v>56</v>
      </c>
      <c r="G90" s="32">
        <v>2</v>
      </c>
      <c r="H90" s="32">
        <v>220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f aca="true" t="shared" si="12" ref="O90:P92">C90+E90+G90+I90+K90+M90</f>
        <v>138</v>
      </c>
      <c r="P90" s="32">
        <f t="shared" si="12"/>
        <v>2861</v>
      </c>
    </row>
    <row r="91" spans="1:16" s="4" customFormat="1" ht="15.75" customHeight="1">
      <c r="A91" s="26" t="s">
        <v>74</v>
      </c>
      <c r="B91" s="16" t="s">
        <v>319</v>
      </c>
      <c r="C91" s="32">
        <v>402</v>
      </c>
      <c r="D91" s="32">
        <v>8357</v>
      </c>
      <c r="E91" s="32">
        <v>6</v>
      </c>
      <c r="F91" s="32">
        <v>35</v>
      </c>
      <c r="G91" s="32">
        <v>6</v>
      </c>
      <c r="H91" s="32">
        <v>44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f t="shared" si="12"/>
        <v>414</v>
      </c>
      <c r="P91" s="32">
        <f t="shared" si="12"/>
        <v>8436</v>
      </c>
    </row>
    <row r="92" spans="1:16" s="4" customFormat="1" ht="15.75" customHeight="1">
      <c r="A92" s="26" t="s">
        <v>75</v>
      </c>
      <c r="B92" s="16" t="s">
        <v>320</v>
      </c>
      <c r="C92" s="32">
        <v>603</v>
      </c>
      <c r="D92" s="32">
        <v>18194</v>
      </c>
      <c r="E92" s="32">
        <v>7</v>
      </c>
      <c r="F92" s="32">
        <v>55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f t="shared" si="12"/>
        <v>610</v>
      </c>
      <c r="P92" s="32">
        <f t="shared" si="12"/>
        <v>18249</v>
      </c>
    </row>
    <row r="93" spans="1:16" s="4" customFormat="1" ht="15.75" customHeight="1">
      <c r="A93" s="26" t="s">
        <v>76</v>
      </c>
      <c r="B93" s="16" t="s">
        <v>321</v>
      </c>
      <c r="C93" s="32">
        <v>824</v>
      </c>
      <c r="D93" s="32">
        <v>13059</v>
      </c>
      <c r="E93" s="32">
        <v>1</v>
      </c>
      <c r="F93" s="32">
        <v>10</v>
      </c>
      <c r="G93" s="32">
        <v>1</v>
      </c>
      <c r="H93" s="32">
        <v>182</v>
      </c>
      <c r="I93" s="32">
        <v>1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f aca="true" t="shared" si="13" ref="O93:P96">C93+E93+G93+I93+K93+M93</f>
        <v>827</v>
      </c>
      <c r="P93" s="32">
        <f t="shared" si="13"/>
        <v>13251</v>
      </c>
    </row>
    <row r="94" spans="1:16" s="4" customFormat="1" ht="15.75" customHeight="1">
      <c r="A94" s="26" t="s">
        <v>77</v>
      </c>
      <c r="B94" s="16" t="s">
        <v>322</v>
      </c>
      <c r="C94" s="32">
        <v>2084</v>
      </c>
      <c r="D94" s="32">
        <v>46225</v>
      </c>
      <c r="E94" s="32">
        <v>25</v>
      </c>
      <c r="F94" s="32">
        <v>341</v>
      </c>
      <c r="G94" s="32">
        <v>8</v>
      </c>
      <c r="H94" s="32">
        <v>151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f t="shared" si="13"/>
        <v>2117</v>
      </c>
      <c r="P94" s="32">
        <f t="shared" si="13"/>
        <v>46717</v>
      </c>
    </row>
    <row r="95" spans="1:16" s="4" customFormat="1" ht="15.75" customHeight="1">
      <c r="A95" s="26" t="s">
        <v>78</v>
      </c>
      <c r="B95" s="16" t="s">
        <v>323</v>
      </c>
      <c r="C95" s="32">
        <v>256</v>
      </c>
      <c r="D95" s="32">
        <v>4038</v>
      </c>
      <c r="E95" s="32">
        <v>5</v>
      </c>
      <c r="F95" s="32">
        <v>6</v>
      </c>
      <c r="G95" s="32">
        <v>1</v>
      </c>
      <c r="H95" s="32">
        <v>2</v>
      </c>
      <c r="I95" s="32">
        <v>54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f t="shared" si="13"/>
        <v>316</v>
      </c>
      <c r="P95" s="32">
        <f t="shared" si="13"/>
        <v>4046</v>
      </c>
    </row>
    <row r="96" spans="1:16" s="4" customFormat="1" ht="15.75" customHeight="1">
      <c r="A96" s="26" t="s">
        <v>79</v>
      </c>
      <c r="B96" s="16" t="s">
        <v>324</v>
      </c>
      <c r="C96" s="32">
        <v>144</v>
      </c>
      <c r="D96" s="32">
        <v>1824</v>
      </c>
      <c r="E96" s="32">
        <v>10</v>
      </c>
      <c r="F96" s="32">
        <v>25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f t="shared" si="13"/>
        <v>154</v>
      </c>
      <c r="P96" s="32">
        <f t="shared" si="13"/>
        <v>1849</v>
      </c>
    </row>
    <row r="97" spans="1:16" s="4" customFormat="1" ht="15.75" customHeight="1">
      <c r="A97" s="26" t="s">
        <v>80</v>
      </c>
      <c r="B97" s="16" t="s">
        <v>325</v>
      </c>
      <c r="C97" s="32">
        <v>631</v>
      </c>
      <c r="D97" s="32">
        <v>15029</v>
      </c>
      <c r="E97" s="32">
        <v>17</v>
      </c>
      <c r="F97" s="32">
        <v>3620</v>
      </c>
      <c r="G97" s="32">
        <v>3</v>
      </c>
      <c r="H97" s="32">
        <v>38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f aca="true" t="shared" si="14" ref="O97:P101">C97+E97+G97+I97+K97+M97</f>
        <v>651</v>
      </c>
      <c r="P97" s="32">
        <f t="shared" si="14"/>
        <v>18687</v>
      </c>
    </row>
    <row r="98" spans="1:16" s="4" customFormat="1" ht="15.75" customHeight="1">
      <c r="A98" s="26" t="s">
        <v>81</v>
      </c>
      <c r="B98" s="16" t="s">
        <v>326</v>
      </c>
      <c r="C98" s="32">
        <v>130</v>
      </c>
      <c r="D98" s="32">
        <v>2040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f t="shared" si="14"/>
        <v>130</v>
      </c>
      <c r="P98" s="32">
        <f t="shared" si="14"/>
        <v>2040</v>
      </c>
    </row>
    <row r="99" spans="1:16" s="4" customFormat="1" ht="15.75" customHeight="1">
      <c r="A99" s="26" t="s">
        <v>82</v>
      </c>
      <c r="B99" s="11" t="s">
        <v>327</v>
      </c>
      <c r="C99" s="32">
        <v>44</v>
      </c>
      <c r="D99" s="32">
        <v>2144</v>
      </c>
      <c r="E99" s="32">
        <v>4</v>
      </c>
      <c r="F99" s="32">
        <v>1</v>
      </c>
      <c r="G99" s="32">
        <v>1</v>
      </c>
      <c r="H99" s="32">
        <v>2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f>C99+E99+G99+I99+K99+M99</f>
        <v>49</v>
      </c>
      <c r="P99" s="32">
        <f>D99+F99+H99+J99+L99+N99</f>
        <v>2147</v>
      </c>
    </row>
    <row r="100" spans="1:16" s="4" customFormat="1" ht="15.75" customHeight="1">
      <c r="A100" s="26" t="s">
        <v>83</v>
      </c>
      <c r="B100" s="16" t="s">
        <v>328</v>
      </c>
      <c r="C100" s="32">
        <v>65</v>
      </c>
      <c r="D100" s="32">
        <v>4681</v>
      </c>
      <c r="E100" s="32">
        <v>4</v>
      </c>
      <c r="F100" s="32">
        <v>212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f>C100+E100+G100+I100+K100+M100</f>
        <v>69</v>
      </c>
      <c r="P100" s="32">
        <f>D100+F100+H100+J100+L100+N100</f>
        <v>4893</v>
      </c>
    </row>
    <row r="101" spans="1:16" s="4" customFormat="1" ht="15.75" customHeight="1">
      <c r="A101" s="26" t="s">
        <v>84</v>
      </c>
      <c r="B101" s="16" t="s">
        <v>329</v>
      </c>
      <c r="C101" s="32">
        <v>40</v>
      </c>
      <c r="D101" s="32">
        <v>1523</v>
      </c>
      <c r="E101" s="32">
        <v>7</v>
      </c>
      <c r="F101" s="32">
        <v>92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f t="shared" si="14"/>
        <v>47</v>
      </c>
      <c r="P101" s="32">
        <f t="shared" si="14"/>
        <v>1615</v>
      </c>
    </row>
    <row r="102" spans="1:16" s="7" customFormat="1" ht="20.25" customHeight="1">
      <c r="A102" s="56" t="s">
        <v>203</v>
      </c>
      <c r="B102" s="56"/>
      <c r="C102" s="6">
        <f aca="true" t="shared" si="15" ref="C102:P102">SUM(C13:C101)</f>
        <v>148056</v>
      </c>
      <c r="D102" s="6">
        <f t="shared" si="15"/>
        <v>17440992</v>
      </c>
      <c r="E102" s="6">
        <f t="shared" si="15"/>
        <v>3137</v>
      </c>
      <c r="F102" s="6">
        <f t="shared" si="15"/>
        <v>229722</v>
      </c>
      <c r="G102" s="6">
        <f t="shared" si="15"/>
        <v>1778</v>
      </c>
      <c r="H102" s="6">
        <f t="shared" si="15"/>
        <v>209400</v>
      </c>
      <c r="I102" s="6">
        <f t="shared" si="15"/>
        <v>501</v>
      </c>
      <c r="J102" s="6">
        <f t="shared" si="15"/>
        <v>143589</v>
      </c>
      <c r="K102" s="6">
        <f t="shared" si="15"/>
        <v>23</v>
      </c>
      <c r="L102" s="6">
        <f t="shared" si="15"/>
        <v>1039</v>
      </c>
      <c r="M102" s="6">
        <f t="shared" si="15"/>
        <v>0</v>
      </c>
      <c r="N102" s="6">
        <f t="shared" si="15"/>
        <v>0</v>
      </c>
      <c r="O102" s="6">
        <f t="shared" si="15"/>
        <v>153495</v>
      </c>
      <c r="P102" s="6">
        <f t="shared" si="15"/>
        <v>18024742</v>
      </c>
    </row>
    <row r="103" spans="1:16" s="7" customFormat="1" ht="20.25" customHeight="1">
      <c r="A103" s="56" t="s">
        <v>213</v>
      </c>
      <c r="B103" s="56"/>
      <c r="C103" s="6">
        <v>1414</v>
      </c>
      <c r="D103" s="6">
        <v>58981</v>
      </c>
      <c r="E103" s="6">
        <v>6</v>
      </c>
      <c r="F103" s="6">
        <v>56</v>
      </c>
      <c r="G103" s="6">
        <v>5</v>
      </c>
      <c r="H103" s="6">
        <v>1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f>C103+E103+G103+I103+K103+M103</f>
        <v>1425</v>
      </c>
      <c r="P103" s="6">
        <f>D103+F103+H103+J103+L103+N103</f>
        <v>59038</v>
      </c>
    </row>
    <row r="104" spans="1:16" s="7" customFormat="1" ht="20.25" customHeight="1">
      <c r="A104" s="56" t="s">
        <v>89</v>
      </c>
      <c r="B104" s="56"/>
      <c r="C104" s="6">
        <f aca="true" t="shared" si="16" ref="C104:N104">C102+C103</f>
        <v>149470</v>
      </c>
      <c r="D104" s="6">
        <f t="shared" si="16"/>
        <v>17499973</v>
      </c>
      <c r="E104" s="6">
        <f t="shared" si="16"/>
        <v>3143</v>
      </c>
      <c r="F104" s="6">
        <f t="shared" si="16"/>
        <v>229778</v>
      </c>
      <c r="G104" s="6">
        <f t="shared" si="16"/>
        <v>1783</v>
      </c>
      <c r="H104" s="6">
        <f t="shared" si="16"/>
        <v>209401</v>
      </c>
      <c r="I104" s="6">
        <f t="shared" si="16"/>
        <v>501</v>
      </c>
      <c r="J104" s="6">
        <f t="shared" si="16"/>
        <v>143589</v>
      </c>
      <c r="K104" s="6">
        <f t="shared" si="16"/>
        <v>23</v>
      </c>
      <c r="L104" s="6">
        <f t="shared" si="16"/>
        <v>1039</v>
      </c>
      <c r="M104" s="6">
        <f t="shared" si="16"/>
        <v>0</v>
      </c>
      <c r="N104" s="6">
        <f t="shared" si="16"/>
        <v>0</v>
      </c>
      <c r="O104" s="6">
        <f>C104+E104+G104+I104+K104+M104</f>
        <v>154920</v>
      </c>
      <c r="P104" s="6">
        <f>D104+F104+H104+J104+L104+N104</f>
        <v>18083780</v>
      </c>
    </row>
    <row r="105" spans="1:16" s="2" customFormat="1" ht="15" customHeight="1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7" customFormat="1" ht="18.75" customHeight="1">
      <c r="A106" s="24"/>
      <c r="B106" s="14" t="s">
        <v>204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7" customFormat="1" ht="18.75" customHeight="1">
      <c r="A107" s="24"/>
      <c r="B107" s="14" t="s">
        <v>214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24">
    <mergeCell ref="I9:N9"/>
    <mergeCell ref="O9:P11"/>
    <mergeCell ref="C10:D11"/>
    <mergeCell ref="E10:H10"/>
    <mergeCell ref="I10:J11"/>
    <mergeCell ref="K10:N10"/>
    <mergeCell ref="E11:F11"/>
    <mergeCell ref="G11:H11"/>
    <mergeCell ref="K11:L11"/>
    <mergeCell ref="M11:N11"/>
    <mergeCell ref="A104:B104"/>
    <mergeCell ref="A3:B3"/>
    <mergeCell ref="A4:P4"/>
    <mergeCell ref="A5:P5"/>
    <mergeCell ref="A6:P6"/>
    <mergeCell ref="N7:P7"/>
    <mergeCell ref="N8:P8"/>
    <mergeCell ref="A9:A12"/>
    <mergeCell ref="B9:B12"/>
    <mergeCell ref="C9:H9"/>
    <mergeCell ref="A2:C2"/>
    <mergeCell ref="A1:C1"/>
    <mergeCell ref="A102:B102"/>
    <mergeCell ref="A103:B103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07"/>
  <sheetViews>
    <sheetView showGridLines="0" workbookViewId="0" topLeftCell="A97">
      <selection activeCell="S100" sqref="S100"/>
    </sheetView>
  </sheetViews>
  <sheetFormatPr defaultColWidth="11.421875" defaultRowHeight="12.75"/>
  <cols>
    <col min="1" max="1" width="6.7109375" style="1" customWidth="1"/>
    <col min="2" max="2" width="21.7109375" style="18" customWidth="1"/>
    <col min="3" max="14" width="11.28125" style="0" customWidth="1"/>
  </cols>
  <sheetData>
    <row r="1" spans="1:16" s="2" customFormat="1" ht="15" customHeight="1">
      <c r="A1" s="48" t="s">
        <v>219</v>
      </c>
      <c r="B1" s="48"/>
      <c r="C1" s="4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13.5" customHeight="1">
      <c r="A2" s="48" t="s">
        <v>220</v>
      </c>
      <c r="B2" s="48"/>
      <c r="C2" s="4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13.5" customHeight="1">
      <c r="A3" s="51"/>
      <c r="B3" s="5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9.75" customHeight="1">
      <c r="A4" s="1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2" customFormat="1" ht="18" customHeight="1">
      <c r="A5" s="53" t="s">
        <v>212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s="2" customFormat="1" ht="18" customHeight="1">
      <c r="A6" s="53" t="s">
        <v>224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2" customFormat="1" ht="9.75" customHeight="1">
      <c r="A7" s="1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2" customFormat="1" ht="15" customHeight="1">
      <c r="A8" s="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4" t="s">
        <v>216</v>
      </c>
      <c r="O8" s="54"/>
      <c r="P8" s="54"/>
    </row>
    <row r="9" spans="1:16" s="3" customFormat="1" ht="15" customHeight="1">
      <c r="A9" s="55" t="s">
        <v>85</v>
      </c>
      <c r="B9" s="55" t="s">
        <v>86</v>
      </c>
      <c r="C9" s="55" t="s">
        <v>103</v>
      </c>
      <c r="D9" s="55"/>
      <c r="E9" s="55"/>
      <c r="F9" s="55"/>
      <c r="G9" s="55"/>
      <c r="H9" s="55"/>
      <c r="I9" s="55" t="s">
        <v>104</v>
      </c>
      <c r="J9" s="55"/>
      <c r="K9" s="55"/>
      <c r="L9" s="55"/>
      <c r="M9" s="55"/>
      <c r="N9" s="55"/>
      <c r="O9" s="55" t="s">
        <v>89</v>
      </c>
      <c r="P9" s="55"/>
    </row>
    <row r="10" spans="1:16" s="3" customFormat="1" ht="15" customHeight="1">
      <c r="A10" s="55"/>
      <c r="B10" s="55"/>
      <c r="C10" s="55" t="s">
        <v>90</v>
      </c>
      <c r="D10" s="55"/>
      <c r="E10" s="55" t="s">
        <v>91</v>
      </c>
      <c r="F10" s="55"/>
      <c r="G10" s="55"/>
      <c r="H10" s="55"/>
      <c r="I10" s="55" t="s">
        <v>90</v>
      </c>
      <c r="J10" s="55"/>
      <c r="K10" s="55" t="s">
        <v>91</v>
      </c>
      <c r="L10" s="55"/>
      <c r="M10" s="55"/>
      <c r="N10" s="55"/>
      <c r="O10" s="55"/>
      <c r="P10" s="55"/>
    </row>
    <row r="11" spans="1:16" s="3" customFormat="1" ht="25.5" customHeight="1">
      <c r="A11" s="55"/>
      <c r="B11" s="55"/>
      <c r="C11" s="55"/>
      <c r="D11" s="55"/>
      <c r="E11" s="55" t="s">
        <v>330</v>
      </c>
      <c r="F11" s="55"/>
      <c r="G11" s="55" t="s">
        <v>92</v>
      </c>
      <c r="H11" s="55"/>
      <c r="I11" s="55"/>
      <c r="J11" s="55"/>
      <c r="K11" s="55" t="s">
        <v>330</v>
      </c>
      <c r="L11" s="55"/>
      <c r="M11" s="55" t="s">
        <v>92</v>
      </c>
      <c r="N11" s="55"/>
      <c r="O11" s="55"/>
      <c r="P11" s="55"/>
    </row>
    <row r="12" spans="1:16" s="3" customFormat="1" ht="15" customHeight="1">
      <c r="A12" s="55"/>
      <c r="B12" s="55"/>
      <c r="C12" s="9" t="s">
        <v>93</v>
      </c>
      <c r="D12" s="9" t="s">
        <v>94</v>
      </c>
      <c r="E12" s="9" t="s">
        <v>93</v>
      </c>
      <c r="F12" s="9" t="s">
        <v>94</v>
      </c>
      <c r="G12" s="9" t="s">
        <v>93</v>
      </c>
      <c r="H12" s="9" t="s">
        <v>94</v>
      </c>
      <c r="I12" s="9" t="s">
        <v>93</v>
      </c>
      <c r="J12" s="9" t="s">
        <v>94</v>
      </c>
      <c r="K12" s="9" t="s">
        <v>93</v>
      </c>
      <c r="L12" s="9" t="s">
        <v>94</v>
      </c>
      <c r="M12" s="9" t="s">
        <v>93</v>
      </c>
      <c r="N12" s="9" t="s">
        <v>94</v>
      </c>
      <c r="O12" s="9" t="s">
        <v>93</v>
      </c>
      <c r="P12" s="9" t="s">
        <v>94</v>
      </c>
    </row>
    <row r="13" spans="1:16" s="4" customFormat="1" ht="15.75" customHeight="1">
      <c r="A13" s="25" t="s">
        <v>0</v>
      </c>
      <c r="B13" s="15" t="s">
        <v>241</v>
      </c>
      <c r="C13" s="31">
        <f>chèque!C13+courant!C13+épargne!C13+terme!C13+divers!C13</f>
        <v>155630</v>
      </c>
      <c r="D13" s="31">
        <f>chèque!D13+courant!D13+épargne!D13+terme!D13+divers!D13</f>
        <v>7514866</v>
      </c>
      <c r="E13" s="31">
        <f>chèque!E13+courant!E13+épargne!E13+terme!E13+divers!E13</f>
        <v>23598</v>
      </c>
      <c r="F13" s="31">
        <f>chèque!F13+courant!F13+épargne!F13+terme!F13+divers!F13</f>
        <v>1969284</v>
      </c>
      <c r="G13" s="31">
        <f>chèque!G13+courant!G13+épargne!G13+terme!G13+divers!G13</f>
        <v>2672</v>
      </c>
      <c r="H13" s="31">
        <f>chèque!H13+courant!H13+épargne!H13+terme!H13+divers!H13</f>
        <v>141302</v>
      </c>
      <c r="I13" s="31">
        <f>chèque!I13+courant!I13+épargne!I13+terme!I13+divers!I13</f>
        <v>55</v>
      </c>
      <c r="J13" s="31">
        <f>chèque!J13+courant!J13+épargne!J13+terme!J13+divers!J13</f>
        <v>4907</v>
      </c>
      <c r="K13" s="31">
        <f>chèque!K13+courant!K13+épargne!K13+terme!K13+divers!K13</f>
        <v>30</v>
      </c>
      <c r="L13" s="31">
        <f>chèque!L13+courant!L13+épargne!L13+terme!L13+divers!L13</f>
        <v>1237</v>
      </c>
      <c r="M13" s="31">
        <f>chèque!M13+courant!M13+épargne!M13+terme!M13+divers!M13</f>
        <v>5</v>
      </c>
      <c r="N13" s="31">
        <f>chèque!N13+courant!N13+épargne!N13+terme!N13+divers!N13</f>
        <v>5482</v>
      </c>
      <c r="O13" s="31">
        <f>C13+E13+G13+I13+K13+M13</f>
        <v>181990</v>
      </c>
      <c r="P13" s="31">
        <f>D13+F13+H13+J13+L13+N13</f>
        <v>9637078</v>
      </c>
    </row>
    <row r="14" spans="1:16" s="4" customFormat="1" ht="15.75" customHeight="1">
      <c r="A14" s="26" t="s">
        <v>1</v>
      </c>
      <c r="B14" s="16" t="s">
        <v>242</v>
      </c>
      <c r="C14" s="32">
        <f>chèque!C14+courant!C14+épargne!C14+terme!C14+divers!C14</f>
        <v>7877</v>
      </c>
      <c r="D14" s="32">
        <f>chèque!D14+courant!D14+épargne!D14+terme!D14+divers!D14</f>
        <v>239145</v>
      </c>
      <c r="E14" s="32">
        <f>chèque!E14+courant!E14+épargne!E14+terme!E14+divers!E14</f>
        <v>5790</v>
      </c>
      <c r="F14" s="32">
        <f>chèque!F14+courant!F14+épargne!F14+terme!F14+divers!F14</f>
        <v>387027</v>
      </c>
      <c r="G14" s="32">
        <f>chèque!G14+courant!G14+épargne!G14+terme!G14+divers!G14</f>
        <v>37</v>
      </c>
      <c r="H14" s="32">
        <f>chèque!H14+courant!H14+épargne!H14+terme!H14+divers!H14</f>
        <v>1918</v>
      </c>
      <c r="I14" s="32">
        <f>chèque!I14+courant!I14+épargne!I14+terme!I14+divers!I14</f>
        <v>0</v>
      </c>
      <c r="J14" s="32">
        <f>chèque!J14+courant!J14+épargne!J14+terme!J14+divers!J14</f>
        <v>0</v>
      </c>
      <c r="K14" s="32">
        <f>chèque!K14+courant!K14+épargne!K14+terme!K14+divers!K14</f>
        <v>2</v>
      </c>
      <c r="L14" s="32">
        <f>chèque!L14+courant!L14+épargne!L14+terme!L14+divers!L14</f>
        <v>31</v>
      </c>
      <c r="M14" s="32">
        <f>chèque!M14+courant!M14+épargne!M14+terme!M14+divers!M14</f>
        <v>0</v>
      </c>
      <c r="N14" s="32">
        <f>chèque!N14+courant!N14+épargne!N14+terme!N14+divers!N14</f>
        <v>0</v>
      </c>
      <c r="O14" s="32">
        <f aca="true" t="shared" si="0" ref="O14:P76">C14+E14+G14+I14+K14+M14</f>
        <v>13706</v>
      </c>
      <c r="P14" s="32">
        <f t="shared" si="0"/>
        <v>628121</v>
      </c>
    </row>
    <row r="15" spans="1:16" s="4" customFormat="1" ht="15.75" customHeight="1">
      <c r="A15" s="26" t="s">
        <v>2</v>
      </c>
      <c r="B15" s="16" t="s">
        <v>243</v>
      </c>
      <c r="C15" s="32">
        <f>chèque!C15+courant!C15+épargne!C15+terme!C15+divers!C15</f>
        <v>7566</v>
      </c>
      <c r="D15" s="32">
        <f>chèque!D15+courant!D15+épargne!D15+terme!D15+divers!D15</f>
        <v>138084</v>
      </c>
      <c r="E15" s="32">
        <f>chèque!E15+courant!E15+épargne!E15+terme!E15+divers!E15</f>
        <v>2489</v>
      </c>
      <c r="F15" s="32">
        <f>chèque!F15+courant!F15+épargne!F15+terme!F15+divers!F15</f>
        <v>145518</v>
      </c>
      <c r="G15" s="32">
        <f>chèque!G15+courant!G15+épargne!G15+terme!G15+divers!G15</f>
        <v>3</v>
      </c>
      <c r="H15" s="32">
        <f>chèque!H15+courant!H15+épargne!H15+terme!H15+divers!H15</f>
        <v>10</v>
      </c>
      <c r="I15" s="32">
        <f>chèque!I15+courant!I15+épargne!I15+terme!I15+divers!I15</f>
        <v>0</v>
      </c>
      <c r="J15" s="32">
        <f>chèque!J15+courant!J15+épargne!J15+terme!J15+divers!J15</f>
        <v>0</v>
      </c>
      <c r="K15" s="32">
        <f>chèque!K15+courant!K15+épargne!K15+terme!K15+divers!K15</f>
        <v>1</v>
      </c>
      <c r="L15" s="32">
        <f>chèque!L15+courant!L15+épargne!L15+terme!L15+divers!L15</f>
        <v>1</v>
      </c>
      <c r="M15" s="32">
        <f>chèque!M15+courant!M15+épargne!M15+terme!M15+divers!M15</f>
        <v>0</v>
      </c>
      <c r="N15" s="32">
        <f>chèque!N15+courant!N15+épargne!N15+terme!N15+divers!N15</f>
        <v>0</v>
      </c>
      <c r="O15" s="32">
        <f t="shared" si="0"/>
        <v>10059</v>
      </c>
      <c r="P15" s="32">
        <f t="shared" si="0"/>
        <v>283613</v>
      </c>
    </row>
    <row r="16" spans="1:16" s="4" customFormat="1" ht="15.75" customHeight="1">
      <c r="A16" s="26" t="s">
        <v>3</v>
      </c>
      <c r="B16" s="16" t="s">
        <v>244</v>
      </c>
      <c r="C16" s="32">
        <f>chèque!C16+courant!C16+épargne!C16+terme!C16+divers!C16</f>
        <v>25826</v>
      </c>
      <c r="D16" s="32">
        <f>chèque!D16+courant!D16+épargne!D16+terme!D16+divers!D16</f>
        <v>898546</v>
      </c>
      <c r="E16" s="32">
        <f>chèque!E16+courant!E16+épargne!E16+terme!E16+divers!E16</f>
        <v>4937</v>
      </c>
      <c r="F16" s="32">
        <f>chèque!F16+courant!F16+épargne!F16+terme!F16+divers!F16</f>
        <v>356558</v>
      </c>
      <c r="G16" s="32">
        <f>chèque!G16+courant!G16+épargne!G16+terme!G16+divers!G16</f>
        <v>31</v>
      </c>
      <c r="H16" s="32">
        <f>chèque!H16+courant!H16+épargne!H16+terme!H16+divers!H16</f>
        <v>16159</v>
      </c>
      <c r="I16" s="32">
        <f>chèque!I16+courant!I16+épargne!I16+terme!I16+divers!I16</f>
        <v>2</v>
      </c>
      <c r="J16" s="32">
        <f>chèque!J16+courant!J16+épargne!J16+terme!J16+divers!J16</f>
        <v>12</v>
      </c>
      <c r="K16" s="32">
        <f>chèque!K16+courant!K16+épargne!K16+terme!K16+divers!K16</f>
        <v>1</v>
      </c>
      <c r="L16" s="32">
        <f>chèque!L16+courant!L16+épargne!L16+terme!L16+divers!L16</f>
        <v>25</v>
      </c>
      <c r="M16" s="32">
        <f>chèque!M16+courant!M16+épargne!M16+terme!M16+divers!M16</f>
        <v>0</v>
      </c>
      <c r="N16" s="32">
        <f>chèque!N16+courant!N16+épargne!N16+terme!N16+divers!N16</f>
        <v>0</v>
      </c>
      <c r="O16" s="32">
        <f t="shared" si="0"/>
        <v>30797</v>
      </c>
      <c r="P16" s="32">
        <f t="shared" si="0"/>
        <v>1271300</v>
      </c>
    </row>
    <row r="17" spans="1:16" s="4" customFormat="1" ht="15.75" customHeight="1">
      <c r="A17" s="26" t="s">
        <v>4</v>
      </c>
      <c r="B17" s="16" t="s">
        <v>245</v>
      </c>
      <c r="C17" s="32">
        <f>chèque!C17+courant!C17+épargne!C17+terme!C17+divers!C17</f>
        <v>1978</v>
      </c>
      <c r="D17" s="32">
        <f>chèque!D17+courant!D17+épargne!D17+terme!D17+divers!D17</f>
        <v>65990</v>
      </c>
      <c r="E17" s="32">
        <f>chèque!E17+courant!E17+épargne!E17+terme!E17+divers!E17</f>
        <v>3085</v>
      </c>
      <c r="F17" s="32">
        <f>chèque!F17+courant!F17+épargne!F17+terme!F17+divers!F17</f>
        <v>351158</v>
      </c>
      <c r="G17" s="32">
        <f>chèque!G17+courant!G17+épargne!G17+terme!G17+divers!G17</f>
        <v>0</v>
      </c>
      <c r="H17" s="32">
        <f>chèque!H17+courant!H17+épargne!H17+terme!H17+divers!H17</f>
        <v>0</v>
      </c>
      <c r="I17" s="32">
        <f>chèque!I17+courant!I17+épargne!I17+terme!I17+divers!I17</f>
        <v>0</v>
      </c>
      <c r="J17" s="32">
        <f>chèque!J17+courant!J17+épargne!J17+terme!J17+divers!J17</f>
        <v>0</v>
      </c>
      <c r="K17" s="32">
        <f>chèque!K17+courant!K17+épargne!K17+terme!K17+divers!K17</f>
        <v>0</v>
      </c>
      <c r="L17" s="32">
        <f>chèque!L17+courant!L17+épargne!L17+terme!L17+divers!L17</f>
        <v>0</v>
      </c>
      <c r="M17" s="32">
        <f>chèque!M17+courant!M17+épargne!M17+terme!M17+divers!M17</f>
        <v>0</v>
      </c>
      <c r="N17" s="32">
        <f>chèque!N17+courant!N17+épargne!N17+terme!N17+divers!N17</f>
        <v>0</v>
      </c>
      <c r="O17" s="32">
        <f t="shared" si="0"/>
        <v>5063</v>
      </c>
      <c r="P17" s="32">
        <f t="shared" si="0"/>
        <v>417148</v>
      </c>
    </row>
    <row r="18" spans="1:16" s="4" customFormat="1" ht="15.75" customHeight="1">
      <c r="A18" s="26" t="s">
        <v>5</v>
      </c>
      <c r="B18" s="16" t="s">
        <v>246</v>
      </c>
      <c r="C18" s="32">
        <f>chèque!C18+courant!C18+épargne!C18+terme!C18+divers!C18</f>
        <v>27170</v>
      </c>
      <c r="D18" s="32">
        <f>chèque!D18+courant!D18+épargne!D18+terme!D18+divers!D18</f>
        <v>910317</v>
      </c>
      <c r="E18" s="32">
        <f>chèque!E18+courant!E18+épargne!E18+terme!E18+divers!E18</f>
        <v>20737</v>
      </c>
      <c r="F18" s="32">
        <f>chèque!F18+courant!F18+épargne!F18+terme!F18+divers!F18</f>
        <v>2018038</v>
      </c>
      <c r="G18" s="32">
        <f>chèque!G18+courant!G18+épargne!G18+terme!G18+divers!G18</f>
        <v>38</v>
      </c>
      <c r="H18" s="32">
        <f>chèque!H18+courant!H18+épargne!H18+terme!H18+divers!H18</f>
        <v>12277</v>
      </c>
      <c r="I18" s="32">
        <f>chèque!I18+courant!I18+épargne!I18+terme!I18+divers!I18</f>
        <v>1</v>
      </c>
      <c r="J18" s="32">
        <f>chèque!J18+courant!J18+épargne!J18+terme!J18+divers!J18</f>
        <v>316</v>
      </c>
      <c r="K18" s="32">
        <f>chèque!K18+courant!K18+épargne!K18+terme!K18+divers!K18</f>
        <v>4</v>
      </c>
      <c r="L18" s="32">
        <f>chèque!L18+courant!L18+épargne!L18+terme!L18+divers!L18</f>
        <v>101</v>
      </c>
      <c r="M18" s="32">
        <f>chèque!M18+courant!M18+épargne!M18+terme!M18+divers!M18</f>
        <v>0</v>
      </c>
      <c r="N18" s="32">
        <f>chèque!N18+courant!N18+épargne!N18+terme!N18+divers!N18</f>
        <v>0</v>
      </c>
      <c r="O18" s="32">
        <f t="shared" si="0"/>
        <v>47950</v>
      </c>
      <c r="P18" s="32">
        <f t="shared" si="0"/>
        <v>2941049</v>
      </c>
    </row>
    <row r="19" spans="1:16" s="4" customFormat="1" ht="15.75" customHeight="1">
      <c r="A19" s="26" t="s">
        <v>6</v>
      </c>
      <c r="B19" s="16" t="s">
        <v>247</v>
      </c>
      <c r="C19" s="32">
        <f>chèque!C19+courant!C19+épargne!C19+terme!C19+divers!C19</f>
        <v>9157</v>
      </c>
      <c r="D19" s="32">
        <f>chèque!D19+courant!D19+épargne!D19+terme!D19+divers!D19</f>
        <v>256774</v>
      </c>
      <c r="E19" s="32">
        <f>chèque!E19+courant!E19+épargne!E19+terme!E19+divers!E19</f>
        <v>4074</v>
      </c>
      <c r="F19" s="32">
        <f>chèque!F19+courant!F19+épargne!F19+terme!F19+divers!F19</f>
        <v>286745</v>
      </c>
      <c r="G19" s="32">
        <f>chèque!G19+courant!G19+épargne!G19+terme!G19+divers!G19</f>
        <v>236</v>
      </c>
      <c r="H19" s="32">
        <f>chèque!H19+courant!H19+épargne!H19+terme!H19+divers!H19</f>
        <v>13137</v>
      </c>
      <c r="I19" s="32">
        <f>chèque!I19+courant!I19+épargne!I19+terme!I19+divers!I19</f>
        <v>0</v>
      </c>
      <c r="J19" s="32">
        <f>chèque!J19+courant!J19+épargne!J19+terme!J19+divers!J19</f>
        <v>0</v>
      </c>
      <c r="K19" s="32">
        <f>chèque!K19+courant!K19+épargne!K19+terme!K19+divers!K19</f>
        <v>3</v>
      </c>
      <c r="L19" s="32">
        <f>chèque!L19+courant!L19+épargne!L19+terme!L19+divers!L19</f>
        <v>54</v>
      </c>
      <c r="M19" s="32">
        <f>chèque!M19+courant!M19+épargne!M19+terme!M19+divers!M19</f>
        <v>0</v>
      </c>
      <c r="N19" s="32">
        <f>chèque!N19+courant!N19+épargne!N19+terme!N19+divers!N19</f>
        <v>0</v>
      </c>
      <c r="O19" s="32">
        <f t="shared" si="0"/>
        <v>13470</v>
      </c>
      <c r="P19" s="32">
        <f t="shared" si="0"/>
        <v>556710</v>
      </c>
    </row>
    <row r="20" spans="1:16" s="4" customFormat="1" ht="15.75" customHeight="1">
      <c r="A20" s="26" t="s">
        <v>7</v>
      </c>
      <c r="B20" s="16" t="s">
        <v>248</v>
      </c>
      <c r="C20" s="32">
        <f>chèque!C20+courant!C20+épargne!C20+terme!C20+divers!C20</f>
        <v>9691</v>
      </c>
      <c r="D20" s="32">
        <f>chèque!D20+courant!D20+épargne!D20+terme!D20+divers!D20</f>
        <v>190756</v>
      </c>
      <c r="E20" s="32">
        <f>chèque!E20+courant!E20+épargne!E20+terme!E20+divers!E20</f>
        <v>890</v>
      </c>
      <c r="F20" s="32">
        <f>chèque!F20+courant!F20+épargne!F20+terme!F20+divers!F20</f>
        <v>59200</v>
      </c>
      <c r="G20" s="32">
        <f>chèque!G20+courant!G20+épargne!G20+terme!G20+divers!G20</f>
        <v>45</v>
      </c>
      <c r="H20" s="32">
        <f>chèque!H20+courant!H20+épargne!H20+terme!H20+divers!H20</f>
        <v>748</v>
      </c>
      <c r="I20" s="32">
        <f>chèque!I20+courant!I20+épargne!I20+terme!I20+divers!I20</f>
        <v>0</v>
      </c>
      <c r="J20" s="32">
        <f>chèque!J20+courant!J20+épargne!J20+terme!J20+divers!J20</f>
        <v>0</v>
      </c>
      <c r="K20" s="32">
        <f>chèque!K20+courant!K20+épargne!K20+terme!K20+divers!K20</f>
        <v>0</v>
      </c>
      <c r="L20" s="32">
        <f>chèque!L20+courant!L20+épargne!L20+terme!L20+divers!L20</f>
        <v>0</v>
      </c>
      <c r="M20" s="32">
        <f>chèque!M20+courant!M20+épargne!M20+terme!M20+divers!M20</f>
        <v>0</v>
      </c>
      <c r="N20" s="32">
        <f>chèque!N20+courant!N20+épargne!N20+terme!N20+divers!N20</f>
        <v>0</v>
      </c>
      <c r="O20" s="32">
        <f t="shared" si="0"/>
        <v>10626</v>
      </c>
      <c r="P20" s="32">
        <f t="shared" si="0"/>
        <v>250704</v>
      </c>
    </row>
    <row r="21" spans="1:16" s="4" customFormat="1" ht="15.75" customHeight="1">
      <c r="A21" s="26" t="s">
        <v>8</v>
      </c>
      <c r="B21" s="16" t="s">
        <v>249</v>
      </c>
      <c r="C21" s="32">
        <f>chèque!C21+courant!C21+épargne!C21+terme!C21+divers!C21</f>
        <v>14389</v>
      </c>
      <c r="D21" s="32">
        <f>chèque!D21+courant!D21+épargne!D21+terme!D21+divers!D21</f>
        <v>295519</v>
      </c>
      <c r="E21" s="32">
        <f>chèque!E21+courant!E21+épargne!E21+terme!E21+divers!E21</f>
        <v>3452</v>
      </c>
      <c r="F21" s="32">
        <f>chèque!F21+courant!F21+épargne!F21+terme!F21+divers!F21</f>
        <v>193612</v>
      </c>
      <c r="G21" s="32">
        <f>chèque!G21+courant!G21+épargne!G21+terme!G21+divers!G21</f>
        <v>24</v>
      </c>
      <c r="H21" s="32">
        <f>chèque!H21+courant!H21+épargne!H21+terme!H21+divers!H21</f>
        <v>1574</v>
      </c>
      <c r="I21" s="32">
        <f>chèque!I21+courant!I21+épargne!I21+terme!I21+divers!I21</f>
        <v>0</v>
      </c>
      <c r="J21" s="32">
        <f>chèque!J21+courant!J21+épargne!J21+terme!J21+divers!J21</f>
        <v>0</v>
      </c>
      <c r="K21" s="32">
        <f>chèque!K21+courant!K21+épargne!K21+terme!K21+divers!K21</f>
        <v>0</v>
      </c>
      <c r="L21" s="32">
        <f>chèque!L21+courant!L21+épargne!L21+terme!L21+divers!L21</f>
        <v>0</v>
      </c>
      <c r="M21" s="32">
        <f>chèque!M21+courant!M21+épargne!M21+terme!M21+divers!M21</f>
        <v>0</v>
      </c>
      <c r="N21" s="32">
        <f>chèque!N21+courant!N21+épargne!N21+terme!N21+divers!N21</f>
        <v>0</v>
      </c>
      <c r="O21" s="32">
        <f t="shared" si="0"/>
        <v>17865</v>
      </c>
      <c r="P21" s="32">
        <f t="shared" si="0"/>
        <v>490705</v>
      </c>
    </row>
    <row r="22" spans="1:16" s="4" customFormat="1" ht="15.75" customHeight="1">
      <c r="A22" s="26" t="s">
        <v>9</v>
      </c>
      <c r="B22" s="16" t="s">
        <v>250</v>
      </c>
      <c r="C22" s="32">
        <f>chèque!C22+courant!C22+épargne!C22+terme!C22+divers!C22</f>
        <v>11716</v>
      </c>
      <c r="D22" s="32">
        <f>chèque!D22+courant!D22+épargne!D22+terme!D22+divers!D22</f>
        <v>280235</v>
      </c>
      <c r="E22" s="32">
        <f>chèque!E22+courant!E22+épargne!E22+terme!E22+divers!E22</f>
        <v>3264</v>
      </c>
      <c r="F22" s="32">
        <f>chèque!F22+courant!F22+épargne!F22+terme!F22+divers!F22</f>
        <v>254831</v>
      </c>
      <c r="G22" s="32">
        <f>chèque!G22+courant!G22+épargne!G22+terme!G22+divers!G22</f>
        <v>11</v>
      </c>
      <c r="H22" s="32">
        <f>chèque!H22+courant!H22+épargne!H22+terme!H22+divers!H22</f>
        <v>462</v>
      </c>
      <c r="I22" s="32">
        <f>chèque!I22+courant!I22+épargne!I22+terme!I22+divers!I22</f>
        <v>0</v>
      </c>
      <c r="J22" s="32">
        <f>chèque!J22+courant!J22+épargne!J22+terme!J22+divers!J22</f>
        <v>0</v>
      </c>
      <c r="K22" s="32">
        <f>chèque!K22+courant!K22+épargne!K22+terme!K22+divers!K22</f>
        <v>0</v>
      </c>
      <c r="L22" s="32">
        <f>chèque!L22+courant!L22+épargne!L22+terme!L22+divers!L22</f>
        <v>0</v>
      </c>
      <c r="M22" s="32">
        <f>chèque!M22+courant!M22+épargne!M22+terme!M22+divers!M22</f>
        <v>0</v>
      </c>
      <c r="N22" s="32">
        <f>chèque!N22+courant!N22+épargne!N22+terme!N22+divers!N22</f>
        <v>0</v>
      </c>
      <c r="O22" s="32">
        <f t="shared" si="0"/>
        <v>14991</v>
      </c>
      <c r="P22" s="32">
        <f t="shared" si="0"/>
        <v>535528</v>
      </c>
    </row>
    <row r="23" spans="1:16" s="4" customFormat="1" ht="15.75" customHeight="1">
      <c r="A23" s="26" t="s">
        <v>10</v>
      </c>
      <c r="B23" s="16" t="s">
        <v>251</v>
      </c>
      <c r="C23" s="32">
        <f>chèque!C23+courant!C23+épargne!C23+terme!C23+divers!C23</f>
        <v>10864</v>
      </c>
      <c r="D23" s="32">
        <f>chèque!D23+courant!D23+épargne!D23+terme!D23+divers!D23</f>
        <v>167999</v>
      </c>
      <c r="E23" s="32">
        <f>chèque!E23+courant!E23+épargne!E23+terme!E23+divers!E23</f>
        <v>555</v>
      </c>
      <c r="F23" s="32">
        <f>chèque!F23+courant!F23+épargne!F23+terme!F23+divers!F23</f>
        <v>24231</v>
      </c>
      <c r="G23" s="32">
        <f>chèque!G23+courant!G23+épargne!G23+terme!G23+divers!G23</f>
        <v>0</v>
      </c>
      <c r="H23" s="32">
        <f>chèque!H23+courant!H23+épargne!H23+terme!H23+divers!H23</f>
        <v>0</v>
      </c>
      <c r="I23" s="32">
        <f>chèque!I23+courant!I23+épargne!I23+terme!I23+divers!I23</f>
        <v>0</v>
      </c>
      <c r="J23" s="32">
        <f>chèque!J23+courant!J23+épargne!J23+terme!J23+divers!J23</f>
        <v>0</v>
      </c>
      <c r="K23" s="32">
        <f>chèque!K23+courant!K23+épargne!K23+terme!K23+divers!K23</f>
        <v>0</v>
      </c>
      <c r="L23" s="32">
        <f>chèque!L23+courant!L23+épargne!L23+terme!L23+divers!L23</f>
        <v>0</v>
      </c>
      <c r="M23" s="32">
        <f>chèque!M23+courant!M23+épargne!M23+terme!M23+divers!M23</f>
        <v>0</v>
      </c>
      <c r="N23" s="32">
        <f>chèque!N23+courant!N23+épargne!N23+terme!N23+divers!N23</f>
        <v>0</v>
      </c>
      <c r="O23" s="32">
        <f t="shared" si="0"/>
        <v>11419</v>
      </c>
      <c r="P23" s="32">
        <f t="shared" si="0"/>
        <v>192230</v>
      </c>
    </row>
    <row r="24" spans="1:16" s="4" customFormat="1" ht="15.75" customHeight="1">
      <c r="A24" s="26" t="s">
        <v>11</v>
      </c>
      <c r="B24" s="16" t="s">
        <v>252</v>
      </c>
      <c r="C24" s="32">
        <f>chèque!C24+courant!C24+épargne!C24+terme!C24+divers!C24</f>
        <v>14316</v>
      </c>
      <c r="D24" s="32">
        <f>chèque!D24+courant!D24+épargne!D24+terme!D24+divers!D24</f>
        <v>360241</v>
      </c>
      <c r="E24" s="32">
        <f>chèque!E24+courant!E24+épargne!E24+terme!E24+divers!E24</f>
        <v>2176</v>
      </c>
      <c r="F24" s="32">
        <f>chèque!F24+courant!F24+épargne!F24+terme!F24+divers!F24</f>
        <v>133704</v>
      </c>
      <c r="G24" s="32">
        <f>chèque!G24+courant!G24+épargne!G24+terme!G24+divers!G24</f>
        <v>10</v>
      </c>
      <c r="H24" s="32">
        <f>chèque!H24+courant!H24+épargne!H24+terme!H24+divers!H24</f>
        <v>57</v>
      </c>
      <c r="I24" s="32">
        <f>chèque!I24+courant!I24+épargne!I24+terme!I24+divers!I24</f>
        <v>0</v>
      </c>
      <c r="J24" s="32">
        <f>chèque!J24+courant!J24+épargne!J24+terme!J24+divers!J24</f>
        <v>0</v>
      </c>
      <c r="K24" s="32">
        <f>chèque!K24+courant!K24+épargne!K24+terme!K24+divers!K24</f>
        <v>0</v>
      </c>
      <c r="L24" s="32">
        <f>chèque!L24+courant!L24+épargne!L24+terme!L24+divers!L24</f>
        <v>0</v>
      </c>
      <c r="M24" s="32">
        <f>chèque!M24+courant!M24+épargne!M24+terme!M24+divers!M24</f>
        <v>0</v>
      </c>
      <c r="N24" s="32">
        <f>chèque!N24+courant!N24+épargne!N24+terme!N24+divers!N24</f>
        <v>0</v>
      </c>
      <c r="O24" s="32">
        <f t="shared" si="0"/>
        <v>16502</v>
      </c>
      <c r="P24" s="32">
        <f t="shared" si="0"/>
        <v>494002</v>
      </c>
    </row>
    <row r="25" spans="1:16" s="4" customFormat="1" ht="15.75" customHeight="1">
      <c r="A25" s="26" t="s">
        <v>12</v>
      </c>
      <c r="B25" s="16" t="s">
        <v>253</v>
      </c>
      <c r="C25" s="32">
        <f>chèque!C25+courant!C25+épargne!C25+terme!C25+divers!C25</f>
        <v>7472</v>
      </c>
      <c r="D25" s="32">
        <f>chèque!D25+courant!D25+épargne!D25+terme!D25+divers!D25</f>
        <v>519123</v>
      </c>
      <c r="E25" s="32">
        <f>chèque!E25+courant!E25+épargne!E25+terme!E25+divers!E25</f>
        <v>1926</v>
      </c>
      <c r="F25" s="32">
        <f>chèque!F25+courant!F25+épargne!F25+terme!F25+divers!F25</f>
        <v>238311</v>
      </c>
      <c r="G25" s="32">
        <f>chèque!G25+courant!G25+épargne!G25+terme!G25+divers!G25</f>
        <v>29</v>
      </c>
      <c r="H25" s="32">
        <f>chèque!H25+courant!H25+épargne!H25+terme!H25+divers!H25</f>
        <v>2931</v>
      </c>
      <c r="I25" s="32">
        <f>chèque!I25+courant!I25+épargne!I25+terme!I25+divers!I25</f>
        <v>0</v>
      </c>
      <c r="J25" s="32">
        <f>chèque!J25+courant!J25+épargne!J25+terme!J25+divers!J25</f>
        <v>0</v>
      </c>
      <c r="K25" s="32">
        <f>chèque!K25+courant!K25+épargne!K25+terme!K25+divers!K25</f>
        <v>0</v>
      </c>
      <c r="L25" s="32">
        <f>chèque!L25+courant!L25+épargne!L25+terme!L25+divers!L25</f>
        <v>0</v>
      </c>
      <c r="M25" s="32">
        <f>chèque!M25+courant!M25+épargne!M25+terme!M25+divers!M25</f>
        <v>0</v>
      </c>
      <c r="N25" s="32">
        <f>chèque!N25+courant!N25+épargne!N25+terme!N25+divers!N25</f>
        <v>0</v>
      </c>
      <c r="O25" s="32">
        <f t="shared" si="0"/>
        <v>9427</v>
      </c>
      <c r="P25" s="32">
        <f t="shared" si="0"/>
        <v>760365</v>
      </c>
    </row>
    <row r="26" spans="1:16" s="4" customFormat="1" ht="15.75" customHeight="1">
      <c r="A26" s="26" t="s">
        <v>13</v>
      </c>
      <c r="B26" s="16" t="s">
        <v>254</v>
      </c>
      <c r="C26" s="32">
        <f>chèque!C26+courant!C26+épargne!C26+terme!C26+divers!C26</f>
        <v>58466</v>
      </c>
      <c r="D26" s="32">
        <f>chèque!D26+courant!D26+épargne!D26+terme!D26+divers!D26</f>
        <v>2133346</v>
      </c>
      <c r="E26" s="32">
        <f>chèque!E26+courant!E26+épargne!E26+terme!E26+divers!E26</f>
        <v>17240</v>
      </c>
      <c r="F26" s="32">
        <f>chèque!F26+courant!F26+épargne!F26+terme!F26+divers!F26</f>
        <v>1211350</v>
      </c>
      <c r="G26" s="32">
        <f>chèque!G26+courant!G26+épargne!G26+terme!G26+divers!G26</f>
        <v>62</v>
      </c>
      <c r="H26" s="32">
        <f>chèque!H26+courant!H26+épargne!H26+terme!H26+divers!H26</f>
        <v>1993</v>
      </c>
      <c r="I26" s="32">
        <f>chèque!I26+courant!I26+épargne!I26+terme!I26+divers!I26</f>
        <v>1</v>
      </c>
      <c r="J26" s="32">
        <f>chèque!J26+courant!J26+épargne!J26+terme!J26+divers!J26</f>
        <v>2</v>
      </c>
      <c r="K26" s="32">
        <f>chèque!K26+courant!K26+épargne!K26+terme!K26+divers!K26</f>
        <v>2</v>
      </c>
      <c r="L26" s="32">
        <f>chèque!L26+courant!L26+épargne!L26+terme!L26+divers!L26</f>
        <v>54</v>
      </c>
      <c r="M26" s="32">
        <f>chèque!M26+courant!M26+épargne!M26+terme!M26+divers!M26</f>
        <v>0</v>
      </c>
      <c r="N26" s="32">
        <f>chèque!N26+courant!N26+épargne!N26+terme!N26+divers!N26</f>
        <v>0</v>
      </c>
      <c r="O26" s="32">
        <f t="shared" si="0"/>
        <v>75771</v>
      </c>
      <c r="P26" s="32">
        <f t="shared" si="0"/>
        <v>3346745</v>
      </c>
    </row>
    <row r="27" spans="1:16" s="4" customFormat="1" ht="15.75" customHeight="1">
      <c r="A27" s="26" t="s">
        <v>14</v>
      </c>
      <c r="B27" s="16" t="s">
        <v>255</v>
      </c>
      <c r="C27" s="32">
        <f>chèque!C27+courant!C27+épargne!C27+terme!C27+divers!C27</f>
        <v>41686</v>
      </c>
      <c r="D27" s="32">
        <f>chèque!D27+courant!D27+épargne!D27+terme!D27+divers!D27</f>
        <v>1679978</v>
      </c>
      <c r="E27" s="32">
        <f>chèque!E27+courant!E27+épargne!E27+terme!E27+divers!E27</f>
        <v>34411</v>
      </c>
      <c r="F27" s="32">
        <f>chèque!F27+courant!F27+épargne!F27+terme!F27+divers!F27</f>
        <v>2469218</v>
      </c>
      <c r="G27" s="32">
        <f>chèque!G27+courant!G27+épargne!G27+terme!G27+divers!G27</f>
        <v>128</v>
      </c>
      <c r="H27" s="32">
        <f>chèque!H27+courant!H27+épargne!H27+terme!H27+divers!H27</f>
        <v>3801</v>
      </c>
      <c r="I27" s="32">
        <f>chèque!I27+courant!I27+épargne!I27+terme!I27+divers!I27</f>
        <v>1</v>
      </c>
      <c r="J27" s="32">
        <f>chèque!J27+courant!J27+épargne!J27+terme!J27+divers!J27</f>
        <v>2</v>
      </c>
      <c r="K27" s="32">
        <f>chèque!K27+courant!K27+épargne!K27+terme!K27+divers!K27</f>
        <v>5</v>
      </c>
      <c r="L27" s="32">
        <f>chèque!L27+courant!L27+épargne!L27+terme!L27+divers!L27</f>
        <v>13</v>
      </c>
      <c r="M27" s="32">
        <f>chèque!M27+courant!M27+épargne!M27+terme!M27+divers!M27</f>
        <v>0</v>
      </c>
      <c r="N27" s="32">
        <f>chèque!N27+courant!N27+épargne!N27+terme!N27+divers!N27</f>
        <v>0</v>
      </c>
      <c r="O27" s="32">
        <f t="shared" si="0"/>
        <v>76231</v>
      </c>
      <c r="P27" s="32">
        <f t="shared" si="0"/>
        <v>4153012</v>
      </c>
    </row>
    <row r="28" spans="1:16" s="4" customFormat="1" ht="15.75" customHeight="1">
      <c r="A28" s="26" t="s">
        <v>15</v>
      </c>
      <c r="B28" s="16" t="s">
        <v>256</v>
      </c>
      <c r="C28" s="32">
        <f>chèque!C28+courant!C28+épargne!C28+terme!C28+divers!C28</f>
        <v>33114</v>
      </c>
      <c r="D28" s="32">
        <f>chèque!D28+courant!D28+épargne!D28+terme!D28+divers!D28</f>
        <v>919533</v>
      </c>
      <c r="E28" s="32">
        <f>chèque!E28+courant!E28+épargne!E28+terme!E28+divers!E28</f>
        <v>3311</v>
      </c>
      <c r="F28" s="32">
        <f>chèque!F28+courant!F28+épargne!F28+terme!F28+divers!F28</f>
        <v>209960</v>
      </c>
      <c r="G28" s="32">
        <f>chèque!G28+courant!G28+épargne!G28+terme!G28+divers!G28</f>
        <v>28</v>
      </c>
      <c r="H28" s="32">
        <f>chèque!H28+courant!H28+épargne!H28+terme!H28+divers!H28</f>
        <v>377</v>
      </c>
      <c r="I28" s="32">
        <f>chèque!I28+courant!I28+épargne!I28+terme!I28+divers!I28</f>
        <v>1</v>
      </c>
      <c r="J28" s="32">
        <f>chèque!J28+courant!J28+épargne!J28+terme!J28+divers!J28</f>
        <v>307</v>
      </c>
      <c r="K28" s="32">
        <f>chèque!K28+courant!K28+épargne!K28+terme!K28+divers!K28</f>
        <v>0</v>
      </c>
      <c r="L28" s="32">
        <f>chèque!L28+courant!L28+épargne!L28+terme!L28+divers!L28</f>
        <v>0</v>
      </c>
      <c r="M28" s="32">
        <f>chèque!M28+courant!M28+épargne!M28+terme!M28+divers!M28</f>
        <v>0</v>
      </c>
      <c r="N28" s="32">
        <f>chèque!N28+courant!N28+épargne!N28+terme!N28+divers!N28</f>
        <v>0</v>
      </c>
      <c r="O28" s="32">
        <f t="shared" si="0"/>
        <v>36454</v>
      </c>
      <c r="P28" s="32">
        <f t="shared" si="0"/>
        <v>1130177</v>
      </c>
    </row>
    <row r="29" spans="1:16" s="4" customFormat="1" ht="15.75" customHeight="1">
      <c r="A29" s="26" t="s">
        <v>225</v>
      </c>
      <c r="B29" s="16" t="s">
        <v>257</v>
      </c>
      <c r="C29" s="32">
        <f>chèque!C29+courant!C29+épargne!C29+terme!C29+divers!C29</f>
        <v>6297</v>
      </c>
      <c r="D29" s="32">
        <f>chèque!D29+courant!D29+épargne!D29+terme!D29+divers!D29</f>
        <v>123088</v>
      </c>
      <c r="E29" s="32">
        <f>chèque!E29+courant!E29+épargne!E29+terme!E29+divers!E29</f>
        <v>1027</v>
      </c>
      <c r="F29" s="32">
        <f>chèque!F29+courant!F29+épargne!F29+terme!F29+divers!F29</f>
        <v>65965</v>
      </c>
      <c r="G29" s="32">
        <f>chèque!G29+courant!G29+épargne!G29+terme!G29+divers!G29</f>
        <v>3</v>
      </c>
      <c r="H29" s="32">
        <f>chèque!H29+courant!H29+épargne!H29+terme!H29+divers!H29</f>
        <v>3</v>
      </c>
      <c r="I29" s="32">
        <f>chèque!I29+courant!I29+épargne!I29+terme!I29+divers!I29</f>
        <v>0</v>
      </c>
      <c r="J29" s="32">
        <f>chèque!J29+courant!J29+épargne!J29+terme!J29+divers!J29</f>
        <v>0</v>
      </c>
      <c r="K29" s="32">
        <f>chèque!K29+courant!K29+épargne!K29+terme!K29+divers!K29</f>
        <v>0</v>
      </c>
      <c r="L29" s="32">
        <f>chèque!L29+courant!L29+épargne!L29+terme!L29+divers!L29</f>
        <v>0</v>
      </c>
      <c r="M29" s="32">
        <f>chèque!M29+courant!M29+épargne!M29+terme!M29+divers!M29</f>
        <v>0</v>
      </c>
      <c r="N29" s="32">
        <f>chèque!N29+courant!N29+épargne!N29+terme!N29+divers!N29</f>
        <v>0</v>
      </c>
      <c r="O29" s="32">
        <f t="shared" si="0"/>
        <v>7327</v>
      </c>
      <c r="P29" s="32">
        <f t="shared" si="0"/>
        <v>189056</v>
      </c>
    </row>
    <row r="30" spans="1:16" s="4" customFormat="1" ht="15.75" customHeight="1">
      <c r="A30" s="26" t="s">
        <v>16</v>
      </c>
      <c r="B30" s="16" t="s">
        <v>258</v>
      </c>
      <c r="C30" s="32">
        <f>chèque!C30+courant!C30+épargne!C30+terme!C30+divers!C30</f>
        <v>8599</v>
      </c>
      <c r="D30" s="32">
        <f>chèque!D30+courant!D30+épargne!D30+terme!D30+divers!D30</f>
        <v>184459</v>
      </c>
      <c r="E30" s="32">
        <f>chèque!E30+courant!E30+épargne!E30+terme!E30+divers!E30</f>
        <v>1062</v>
      </c>
      <c r="F30" s="32">
        <f>chèque!F30+courant!F30+épargne!F30+terme!F30+divers!F30</f>
        <v>53476</v>
      </c>
      <c r="G30" s="32">
        <f>chèque!G30+courant!G30+épargne!G30+terme!G30+divers!G30</f>
        <v>23</v>
      </c>
      <c r="H30" s="32">
        <f>chèque!H30+courant!H30+épargne!H30+terme!H30+divers!H30</f>
        <v>8667</v>
      </c>
      <c r="I30" s="32">
        <f>chèque!I30+courant!I30+épargne!I30+terme!I30+divers!I30</f>
        <v>0</v>
      </c>
      <c r="J30" s="32">
        <f>chèque!J30+courant!J30+épargne!J30+terme!J30+divers!J30</f>
        <v>0</v>
      </c>
      <c r="K30" s="32">
        <f>chèque!K30+courant!K30+épargne!K30+terme!K30+divers!K30</f>
        <v>0</v>
      </c>
      <c r="L30" s="32">
        <f>chèque!L30+courant!L30+épargne!L30+terme!L30+divers!L30</f>
        <v>0</v>
      </c>
      <c r="M30" s="32">
        <f>chèque!M30+courant!M30+épargne!M30+terme!M30+divers!M30</f>
        <v>0</v>
      </c>
      <c r="N30" s="32">
        <f>chèque!N30+courant!N30+épargne!N30+terme!N30+divers!N30</f>
        <v>0</v>
      </c>
      <c r="O30" s="32">
        <f t="shared" si="0"/>
        <v>9684</v>
      </c>
      <c r="P30" s="32">
        <f t="shared" si="0"/>
        <v>246602</v>
      </c>
    </row>
    <row r="31" spans="1:16" s="4" customFormat="1" ht="15.75" customHeight="1">
      <c r="A31" s="26" t="s">
        <v>17</v>
      </c>
      <c r="B31" s="16" t="s">
        <v>259</v>
      </c>
      <c r="C31" s="32">
        <f>chèque!C31+courant!C31+épargne!C31+terme!C31+divers!C31</f>
        <v>1415869</v>
      </c>
      <c r="D31" s="32">
        <f>chèque!D31+courant!D31+épargne!D31+terme!D31+divers!D31</f>
        <v>114839224</v>
      </c>
      <c r="E31" s="32">
        <f>chèque!E31+courant!E31+épargne!E31+terme!E31+divers!E31</f>
        <v>172640</v>
      </c>
      <c r="F31" s="32">
        <f>chèque!F31+courant!F31+épargne!F31+terme!F31+divers!F31</f>
        <v>12642953</v>
      </c>
      <c r="G31" s="32">
        <f>chèque!G31+courant!G31+épargne!G31+terme!G31+divers!G31</f>
        <v>8256</v>
      </c>
      <c r="H31" s="32">
        <f>chèque!H31+courant!H31+épargne!H31+terme!H31+divers!H31</f>
        <v>961131</v>
      </c>
      <c r="I31" s="32">
        <f>chèque!I31+courant!I31+épargne!I31+terme!I31+divers!I31</f>
        <v>2353</v>
      </c>
      <c r="J31" s="32">
        <f>chèque!J31+courant!J31+épargne!J31+terme!J31+divers!J31</f>
        <v>1387813</v>
      </c>
      <c r="K31" s="32">
        <f>chèque!K31+courant!K31+épargne!K31+terme!K31+divers!K31</f>
        <v>542</v>
      </c>
      <c r="L31" s="32">
        <f>chèque!L31+courant!L31+épargne!L31+terme!L31+divers!L31</f>
        <v>212665</v>
      </c>
      <c r="M31" s="32">
        <f>chèque!M31+courant!M31+épargne!M31+terme!M31+divers!M31</f>
        <v>391</v>
      </c>
      <c r="N31" s="32">
        <f>chèque!N31+courant!N31+épargne!N31+terme!N31+divers!N31</f>
        <v>168678</v>
      </c>
      <c r="O31" s="32">
        <f t="shared" si="0"/>
        <v>1600051</v>
      </c>
      <c r="P31" s="32">
        <f t="shared" si="0"/>
        <v>130212464</v>
      </c>
    </row>
    <row r="32" spans="1:16" s="4" customFormat="1" ht="15.75" customHeight="1">
      <c r="A32" s="26" t="s">
        <v>18</v>
      </c>
      <c r="B32" s="16" t="s">
        <v>260</v>
      </c>
      <c r="C32" s="32">
        <f>chèque!C32+courant!C32+épargne!C32+terme!C32+divers!C32</f>
        <v>13660</v>
      </c>
      <c r="D32" s="32">
        <f>chèque!D32+courant!D32+épargne!D32+terme!D32+divers!D32</f>
        <v>314336</v>
      </c>
      <c r="E32" s="32">
        <f>chèque!E32+courant!E32+épargne!E32+terme!E32+divers!E32</f>
        <v>1320</v>
      </c>
      <c r="F32" s="32">
        <f>chèque!F32+courant!F32+épargne!F32+terme!F32+divers!F32</f>
        <v>72311</v>
      </c>
      <c r="G32" s="32">
        <f>chèque!G32+courant!G32+épargne!G32+terme!G32+divers!G32</f>
        <v>145</v>
      </c>
      <c r="H32" s="32">
        <f>chèque!H32+courant!H32+épargne!H32+terme!H32+divers!H32</f>
        <v>4088</v>
      </c>
      <c r="I32" s="32">
        <f>chèque!I32+courant!I32+épargne!I32+terme!I32+divers!I32</f>
        <v>0</v>
      </c>
      <c r="J32" s="32">
        <f>chèque!J32+courant!J32+épargne!J32+terme!J32+divers!J32</f>
        <v>0</v>
      </c>
      <c r="K32" s="32">
        <f>chèque!K32+courant!K32+épargne!K32+terme!K32+divers!K32</f>
        <v>0</v>
      </c>
      <c r="L32" s="32">
        <f>chèque!L32+courant!L32+épargne!L32+terme!L32+divers!L32</f>
        <v>0</v>
      </c>
      <c r="M32" s="32">
        <f>chèque!M32+courant!M32+épargne!M32+terme!M32+divers!M32</f>
        <v>0</v>
      </c>
      <c r="N32" s="32">
        <f>chèque!N32+courant!N32+épargne!N32+terme!N32+divers!N32</f>
        <v>0</v>
      </c>
      <c r="O32" s="32">
        <f t="shared" si="0"/>
        <v>15125</v>
      </c>
      <c r="P32" s="32">
        <f t="shared" si="0"/>
        <v>390735</v>
      </c>
    </row>
    <row r="33" spans="1:16" s="4" customFormat="1" ht="15.75" customHeight="1">
      <c r="A33" s="26" t="s">
        <v>19</v>
      </c>
      <c r="B33" s="16" t="s">
        <v>261</v>
      </c>
      <c r="C33" s="32">
        <f>chèque!C33+courant!C33+épargne!C33+terme!C33+divers!C33</f>
        <v>16199</v>
      </c>
      <c r="D33" s="32">
        <f>chèque!D33+courant!D33+épargne!D33+terme!D33+divers!D33</f>
        <v>350228</v>
      </c>
      <c r="E33" s="32">
        <f>chèque!E33+courant!E33+épargne!E33+terme!E33+divers!E33</f>
        <v>40</v>
      </c>
      <c r="F33" s="32">
        <f>chèque!F33+courant!F33+épargne!F33+terme!F33+divers!F33</f>
        <v>758</v>
      </c>
      <c r="G33" s="32">
        <f>chèque!G33+courant!G33+épargne!G33+terme!G33+divers!G33</f>
        <v>44</v>
      </c>
      <c r="H33" s="32">
        <f>chèque!H33+courant!H33+épargne!H33+terme!H33+divers!H33</f>
        <v>224</v>
      </c>
      <c r="I33" s="32">
        <f>chèque!I33+courant!I33+épargne!I33+terme!I33+divers!I33</f>
        <v>0</v>
      </c>
      <c r="J33" s="32">
        <f>chèque!J33+courant!J33+épargne!J33+terme!J33+divers!J33</f>
        <v>0</v>
      </c>
      <c r="K33" s="32">
        <f>chèque!K33+courant!K33+épargne!K33+terme!K33+divers!K33</f>
        <v>0</v>
      </c>
      <c r="L33" s="32">
        <f>chèque!L33+courant!L33+épargne!L33+terme!L33+divers!L33</f>
        <v>0</v>
      </c>
      <c r="M33" s="32">
        <f>chèque!M33+courant!M33+épargne!M33+terme!M33+divers!M33</f>
        <v>0</v>
      </c>
      <c r="N33" s="32">
        <f>chèque!N33+courant!N33+épargne!N33+terme!N33+divers!N33</f>
        <v>0</v>
      </c>
      <c r="O33" s="32">
        <f t="shared" si="0"/>
        <v>16283</v>
      </c>
      <c r="P33" s="32">
        <f t="shared" si="0"/>
        <v>351210</v>
      </c>
    </row>
    <row r="34" spans="1:16" s="4" customFormat="1" ht="15.75" customHeight="1">
      <c r="A34" s="26" t="s">
        <v>20</v>
      </c>
      <c r="B34" s="16" t="s">
        <v>262</v>
      </c>
      <c r="C34" s="32">
        <f>chèque!C34+courant!C34+épargne!C34+terme!C34+divers!C34</f>
        <v>15837</v>
      </c>
      <c r="D34" s="32">
        <f>chèque!D34+courant!D34+épargne!D34+terme!D34+divers!D34</f>
        <v>313911</v>
      </c>
      <c r="E34" s="32">
        <f>chèque!E34+courant!E34+épargne!E34+terme!E34+divers!E34</f>
        <v>1832</v>
      </c>
      <c r="F34" s="32">
        <f>chèque!F34+courant!F34+épargne!F34+terme!F34+divers!F34</f>
        <v>128253</v>
      </c>
      <c r="G34" s="32">
        <f>chèque!G34+courant!G34+épargne!G34+terme!G34+divers!G34</f>
        <v>12</v>
      </c>
      <c r="H34" s="32">
        <f>chèque!H34+courant!H34+épargne!H34+terme!H34+divers!H34</f>
        <v>2666</v>
      </c>
      <c r="I34" s="32">
        <f>chèque!I34+courant!I34+épargne!I34+terme!I34+divers!I34</f>
        <v>1</v>
      </c>
      <c r="J34" s="32">
        <f>chèque!J34+courant!J34+épargne!J34+terme!J34+divers!J34</f>
        <v>27</v>
      </c>
      <c r="K34" s="32">
        <f>chèque!K34+courant!K34+épargne!K34+terme!K34+divers!K34</f>
        <v>0</v>
      </c>
      <c r="L34" s="32">
        <f>chèque!L34+courant!L34+épargne!L34+terme!L34+divers!L34</f>
        <v>0</v>
      </c>
      <c r="M34" s="32">
        <f>chèque!M34+courant!M34+épargne!M34+terme!M34+divers!M34</f>
        <v>0</v>
      </c>
      <c r="N34" s="32">
        <f>chèque!N34+courant!N34+épargne!N34+terme!N34+divers!N34</f>
        <v>0</v>
      </c>
      <c r="O34" s="32">
        <f t="shared" si="0"/>
        <v>17682</v>
      </c>
      <c r="P34" s="32">
        <f t="shared" si="0"/>
        <v>444857</v>
      </c>
    </row>
    <row r="35" spans="1:16" s="4" customFormat="1" ht="15.75" customHeight="1">
      <c r="A35" s="26" t="s">
        <v>21</v>
      </c>
      <c r="B35" s="16" t="s">
        <v>263</v>
      </c>
      <c r="C35" s="32">
        <f>chèque!C35+courant!C35+épargne!C35+terme!C35+divers!C35</f>
        <v>5383</v>
      </c>
      <c r="D35" s="32">
        <f>chèque!D35+courant!D35+épargne!D35+terme!D35+divers!D35</f>
        <v>288592</v>
      </c>
      <c r="E35" s="32">
        <f>chèque!E35+courant!E35+épargne!E35+terme!E35+divers!E35</f>
        <v>7865</v>
      </c>
      <c r="F35" s="32">
        <f>chèque!F35+courant!F35+épargne!F35+terme!F35+divers!F35</f>
        <v>910911</v>
      </c>
      <c r="G35" s="32">
        <f>chèque!G35+courant!G35+épargne!G35+terme!G35+divers!G35</f>
        <v>2</v>
      </c>
      <c r="H35" s="32">
        <f>chèque!H35+courant!H35+épargne!H35+terme!H35+divers!H35</f>
        <v>11</v>
      </c>
      <c r="I35" s="32">
        <f>chèque!I35+courant!I35+épargne!I35+terme!I35+divers!I35</f>
        <v>0</v>
      </c>
      <c r="J35" s="32">
        <f>chèque!J35+courant!J35+épargne!J35+terme!J35+divers!J35</f>
        <v>0</v>
      </c>
      <c r="K35" s="32">
        <f>chèque!K35+courant!K35+épargne!K35+terme!K35+divers!K35</f>
        <v>0</v>
      </c>
      <c r="L35" s="32">
        <f>chèque!L35+courant!L35+épargne!L35+terme!L35+divers!L35</f>
        <v>0</v>
      </c>
      <c r="M35" s="32">
        <f>chèque!M35+courant!M35+épargne!M35+terme!M35+divers!M35</f>
        <v>0</v>
      </c>
      <c r="N35" s="32">
        <f>chèque!N35+courant!N35+épargne!N35+terme!N35+divers!N35</f>
        <v>0</v>
      </c>
      <c r="O35" s="32">
        <f t="shared" si="0"/>
        <v>13250</v>
      </c>
      <c r="P35" s="32">
        <f t="shared" si="0"/>
        <v>1199514</v>
      </c>
    </row>
    <row r="36" spans="1:16" s="4" customFormat="1" ht="15.75" customHeight="1">
      <c r="A36" s="26" t="s">
        <v>22</v>
      </c>
      <c r="B36" s="16" t="s">
        <v>264</v>
      </c>
      <c r="C36" s="32">
        <f>chèque!C36+courant!C36+épargne!C36+terme!C36+divers!C36</f>
        <v>66832</v>
      </c>
      <c r="D36" s="32">
        <f>chèque!D36+courant!D36+épargne!D36+terme!D36+divers!D36</f>
        <v>2705327</v>
      </c>
      <c r="E36" s="32">
        <f>chèque!E36+courant!E36+épargne!E36+terme!E36+divers!E36</f>
        <v>6921</v>
      </c>
      <c r="F36" s="32">
        <f>chèque!F36+courant!F36+épargne!F36+terme!F36+divers!F36</f>
        <v>423245</v>
      </c>
      <c r="G36" s="32">
        <f>chèque!G36+courant!G36+épargne!G36+terme!G36+divers!G36</f>
        <v>331</v>
      </c>
      <c r="H36" s="32">
        <f>chèque!H36+courant!H36+épargne!H36+terme!H36+divers!H36</f>
        <v>17766</v>
      </c>
      <c r="I36" s="32">
        <f>chèque!I36+courant!I36+épargne!I36+terme!I36+divers!I36</f>
        <v>9</v>
      </c>
      <c r="J36" s="32">
        <f>chèque!J36+courant!J36+épargne!J36+terme!J36+divers!J36</f>
        <v>2191</v>
      </c>
      <c r="K36" s="32">
        <f>chèque!K36+courant!K36+épargne!K36+terme!K36+divers!K36</f>
        <v>1</v>
      </c>
      <c r="L36" s="32">
        <f>chèque!L36+courant!L36+épargne!L36+terme!L36+divers!L36</f>
        <v>1</v>
      </c>
      <c r="M36" s="32">
        <f>chèque!M36+courant!M36+épargne!M36+terme!M36+divers!M36</f>
        <v>0</v>
      </c>
      <c r="N36" s="32">
        <f>chèque!N36+courant!N36+épargne!N36+terme!N36+divers!N36</f>
        <v>0</v>
      </c>
      <c r="O36" s="32">
        <f t="shared" si="0"/>
        <v>74094</v>
      </c>
      <c r="P36" s="32">
        <f t="shared" si="0"/>
        <v>3148530</v>
      </c>
    </row>
    <row r="37" spans="1:16" s="4" customFormat="1" ht="15.75" customHeight="1">
      <c r="A37" s="26" t="s">
        <v>23</v>
      </c>
      <c r="B37" s="16" t="s">
        <v>265</v>
      </c>
      <c r="C37" s="32">
        <f>chèque!C37+courant!C37+épargne!C37+terme!C37+divers!C37</f>
        <v>20901</v>
      </c>
      <c r="D37" s="32">
        <f>chèque!D37+courant!D37+épargne!D37+terme!D37+divers!D37</f>
        <v>556675</v>
      </c>
      <c r="E37" s="32">
        <f>chèque!E37+courant!E37+épargne!E37+terme!E37+divers!E37</f>
        <v>5767</v>
      </c>
      <c r="F37" s="32">
        <f>chèque!F37+courant!F37+épargne!F37+terme!F37+divers!F37</f>
        <v>391867</v>
      </c>
      <c r="G37" s="32">
        <f>chèque!G37+courant!G37+épargne!G37+terme!G37+divers!G37</f>
        <v>18</v>
      </c>
      <c r="H37" s="32">
        <f>chèque!H37+courant!H37+épargne!H37+terme!H37+divers!H37</f>
        <v>111</v>
      </c>
      <c r="I37" s="32">
        <f>chèque!I37+courant!I37+épargne!I37+terme!I37+divers!I37</f>
        <v>0</v>
      </c>
      <c r="J37" s="32">
        <f>chèque!J37+courant!J37+épargne!J37+terme!J37+divers!J37</f>
        <v>0</v>
      </c>
      <c r="K37" s="32">
        <f>chèque!K37+courant!K37+épargne!K37+terme!K37+divers!K37</f>
        <v>0</v>
      </c>
      <c r="L37" s="32">
        <f>chèque!L37+courant!L37+épargne!L37+terme!L37+divers!L37</f>
        <v>0</v>
      </c>
      <c r="M37" s="32">
        <f>chèque!M37+courant!M37+épargne!M37+terme!M37+divers!M37</f>
        <v>0</v>
      </c>
      <c r="N37" s="32">
        <f>chèque!N37+courant!N37+épargne!N37+terme!N37+divers!N37</f>
        <v>0</v>
      </c>
      <c r="O37" s="32">
        <f t="shared" si="0"/>
        <v>26686</v>
      </c>
      <c r="P37" s="32">
        <f t="shared" si="0"/>
        <v>948653</v>
      </c>
    </row>
    <row r="38" spans="1:16" s="4" customFormat="1" ht="15.75" customHeight="1">
      <c r="A38" s="26" t="s">
        <v>24</v>
      </c>
      <c r="B38" s="16" t="s">
        <v>266</v>
      </c>
      <c r="C38" s="32">
        <f>chèque!C38+courant!C38+épargne!C38+terme!C38+divers!C38</f>
        <v>5029</v>
      </c>
      <c r="D38" s="32">
        <f>chèque!D38+courant!D38+épargne!D38+terme!D38+divers!D38</f>
        <v>107629</v>
      </c>
      <c r="E38" s="32">
        <f>chèque!E38+courant!E38+épargne!E38+terme!E38+divers!E38</f>
        <v>3971</v>
      </c>
      <c r="F38" s="32">
        <f>chèque!F38+courant!F38+épargne!F38+terme!F38+divers!F38</f>
        <v>194638</v>
      </c>
      <c r="G38" s="32">
        <f>chèque!G38+courant!G38+épargne!G38+terme!G38+divers!G38</f>
        <v>4</v>
      </c>
      <c r="H38" s="32">
        <f>chèque!H38+courant!H38+épargne!H38+terme!H38+divers!H38</f>
        <v>526</v>
      </c>
      <c r="I38" s="32">
        <f>chèque!I38+courant!I38+épargne!I38+terme!I38+divers!I38</f>
        <v>0</v>
      </c>
      <c r="J38" s="32">
        <f>chèque!J38+courant!J38+épargne!J38+terme!J38+divers!J38</f>
        <v>0</v>
      </c>
      <c r="K38" s="32">
        <f>chèque!K38+courant!K38+épargne!K38+terme!K38+divers!K38</f>
        <v>0</v>
      </c>
      <c r="L38" s="32">
        <f>chèque!L38+courant!L38+épargne!L38+terme!L38+divers!L38</f>
        <v>0</v>
      </c>
      <c r="M38" s="32">
        <f>chèque!M38+courant!M38+épargne!M38+terme!M38+divers!M38</f>
        <v>0</v>
      </c>
      <c r="N38" s="32">
        <f>chèque!N38+courant!N38+épargne!N38+terme!N38+divers!N38</f>
        <v>0</v>
      </c>
      <c r="O38" s="32">
        <f t="shared" si="0"/>
        <v>9004</v>
      </c>
      <c r="P38" s="32">
        <f t="shared" si="0"/>
        <v>302793</v>
      </c>
    </row>
    <row r="39" spans="1:16" s="4" customFormat="1" ht="15.75" customHeight="1">
      <c r="A39" s="26" t="s">
        <v>25</v>
      </c>
      <c r="B39" s="16" t="s">
        <v>267</v>
      </c>
      <c r="C39" s="32">
        <f>chèque!C39+courant!C39+épargne!C39+terme!C39+divers!C39</f>
        <v>6730</v>
      </c>
      <c r="D39" s="32">
        <f>chèque!D39+courant!D39+épargne!D39+terme!D39+divers!D39</f>
        <v>150568</v>
      </c>
      <c r="E39" s="32">
        <f>chèque!E39+courant!E39+épargne!E39+terme!E39+divers!E39</f>
        <v>4374</v>
      </c>
      <c r="F39" s="32">
        <f>chèque!F39+courant!F39+épargne!F39+terme!F39+divers!F39</f>
        <v>218427</v>
      </c>
      <c r="G39" s="32">
        <f>chèque!G39+courant!G39+épargne!G39+terme!G39+divers!G39</f>
        <v>3</v>
      </c>
      <c r="H39" s="32">
        <f>chèque!H39+courant!H39+épargne!H39+terme!H39+divers!H39</f>
        <v>10</v>
      </c>
      <c r="I39" s="32">
        <f>chèque!I39+courant!I39+épargne!I39+terme!I39+divers!I39</f>
        <v>0</v>
      </c>
      <c r="J39" s="32">
        <f>chèque!J39+courant!J39+épargne!J39+terme!J39+divers!J39</f>
        <v>0</v>
      </c>
      <c r="K39" s="32">
        <f>chèque!K39+courant!K39+épargne!K39+terme!K39+divers!K39</f>
        <v>0</v>
      </c>
      <c r="L39" s="32">
        <f>chèque!L39+courant!L39+épargne!L39+terme!L39+divers!L39</f>
        <v>0</v>
      </c>
      <c r="M39" s="32">
        <f>chèque!M39+courant!M39+épargne!M39+terme!M39+divers!M39</f>
        <v>0</v>
      </c>
      <c r="N39" s="32">
        <f>chèque!N39+courant!N39+épargne!N39+terme!N39+divers!N39</f>
        <v>0</v>
      </c>
      <c r="O39" s="32">
        <f t="shared" si="0"/>
        <v>11107</v>
      </c>
      <c r="P39" s="32">
        <f t="shared" si="0"/>
        <v>369005</v>
      </c>
    </row>
    <row r="40" spans="1:16" s="4" customFormat="1" ht="15.75" customHeight="1">
      <c r="A40" s="26" t="s">
        <v>26</v>
      </c>
      <c r="B40" s="16" t="s">
        <v>268</v>
      </c>
      <c r="C40" s="32">
        <f>chèque!C40+courant!C40+épargne!C40+terme!C40+divers!C40</f>
        <v>7164</v>
      </c>
      <c r="D40" s="32">
        <f>chèque!D40+courant!D40+épargne!D40+terme!D40+divers!D40</f>
        <v>128914</v>
      </c>
      <c r="E40" s="32">
        <f>chèque!E40+courant!E40+épargne!E40+terme!E40+divers!E40</f>
        <v>2328</v>
      </c>
      <c r="F40" s="32">
        <f>chèque!F40+courant!F40+épargne!F40+terme!F40+divers!F40</f>
        <v>108459</v>
      </c>
      <c r="G40" s="32">
        <f>chèque!G40+courant!G40+épargne!G40+terme!G40+divers!G40</f>
        <v>24</v>
      </c>
      <c r="H40" s="32">
        <f>chèque!H40+courant!H40+épargne!H40+terme!H40+divers!H40</f>
        <v>1302</v>
      </c>
      <c r="I40" s="32">
        <f>chèque!I40+courant!I40+épargne!I40+terme!I40+divers!I40</f>
        <v>0</v>
      </c>
      <c r="J40" s="32">
        <f>chèque!J40+courant!J40+épargne!J40+terme!J40+divers!J40</f>
        <v>0</v>
      </c>
      <c r="K40" s="32">
        <f>chèque!K40+courant!K40+épargne!K40+terme!K40+divers!K40</f>
        <v>0</v>
      </c>
      <c r="L40" s="32">
        <f>chèque!L40+courant!L40+épargne!L40+terme!L40+divers!L40</f>
        <v>0</v>
      </c>
      <c r="M40" s="32">
        <f>chèque!M40+courant!M40+épargne!M40+terme!M40+divers!M40</f>
        <v>0</v>
      </c>
      <c r="N40" s="32">
        <f>chèque!N40+courant!N40+épargne!N40+terme!N40+divers!N40</f>
        <v>0</v>
      </c>
      <c r="O40" s="32">
        <f t="shared" si="0"/>
        <v>9516</v>
      </c>
      <c r="P40" s="32">
        <f t="shared" si="0"/>
        <v>238675</v>
      </c>
    </row>
    <row r="41" spans="1:16" s="4" customFormat="1" ht="15.75" customHeight="1">
      <c r="A41" s="26" t="s">
        <v>27</v>
      </c>
      <c r="B41" s="16" t="s">
        <v>269</v>
      </c>
      <c r="C41" s="32">
        <f>chèque!C41+courant!C41+épargne!C41+terme!C41+divers!C41</f>
        <v>19832</v>
      </c>
      <c r="D41" s="32">
        <f>chèque!D41+courant!D41+épargne!D41+terme!D41+divers!D41</f>
        <v>421279</v>
      </c>
      <c r="E41" s="32">
        <f>chèque!E41+courant!E41+épargne!E41+terme!E41+divers!E41</f>
        <v>2428</v>
      </c>
      <c r="F41" s="32">
        <f>chèque!F41+courant!F41+épargne!F41+terme!F41+divers!F41</f>
        <v>126479</v>
      </c>
      <c r="G41" s="32">
        <f>chèque!G41+courant!G41+épargne!G41+terme!G41+divers!G41</f>
        <v>22</v>
      </c>
      <c r="H41" s="32">
        <f>chèque!H41+courant!H41+épargne!H41+terme!H41+divers!H41</f>
        <v>464</v>
      </c>
      <c r="I41" s="32">
        <f>chèque!I41+courant!I41+épargne!I41+terme!I41+divers!I41</f>
        <v>0</v>
      </c>
      <c r="J41" s="32">
        <f>chèque!J41+courant!J41+épargne!J41+terme!J41+divers!J41</f>
        <v>0</v>
      </c>
      <c r="K41" s="32">
        <f>chèque!K41+courant!K41+épargne!K41+terme!K41+divers!K41</f>
        <v>0</v>
      </c>
      <c r="L41" s="32">
        <f>chèque!L41+courant!L41+épargne!L41+terme!L41+divers!L41</f>
        <v>0</v>
      </c>
      <c r="M41" s="32">
        <f>chèque!M41+courant!M41+épargne!M41+terme!M41+divers!M41</f>
        <v>0</v>
      </c>
      <c r="N41" s="32">
        <f>chèque!N41+courant!N41+épargne!N41+terme!N41+divers!N41</f>
        <v>0</v>
      </c>
      <c r="O41" s="32">
        <f t="shared" si="0"/>
        <v>22282</v>
      </c>
      <c r="P41" s="32">
        <f t="shared" si="0"/>
        <v>548222</v>
      </c>
    </row>
    <row r="42" spans="1:16" s="4" customFormat="1" ht="15.75" customHeight="1">
      <c r="A42" s="26" t="s">
        <v>28</v>
      </c>
      <c r="B42" s="16" t="s">
        <v>270</v>
      </c>
      <c r="C42" s="32">
        <f>chèque!C42+courant!C42+épargne!C42+terme!C42+divers!C42</f>
        <v>28675</v>
      </c>
      <c r="D42" s="32">
        <f>chèque!D42+courant!D42+épargne!D42+terme!D42+divers!D42</f>
        <v>722021</v>
      </c>
      <c r="E42" s="32">
        <f>chèque!E42+courant!E42+épargne!E42+terme!E42+divers!E42</f>
        <v>2604</v>
      </c>
      <c r="F42" s="32">
        <f>chèque!F42+courant!F42+épargne!F42+terme!F42+divers!F42</f>
        <v>145565</v>
      </c>
      <c r="G42" s="32">
        <f>chèque!G42+courant!G42+épargne!G42+terme!G42+divers!G42</f>
        <v>975</v>
      </c>
      <c r="H42" s="32">
        <f>chèque!H42+courant!H42+épargne!H42+terme!H42+divers!H42</f>
        <v>73451</v>
      </c>
      <c r="I42" s="32">
        <f>chèque!I42+courant!I42+épargne!I42+terme!I42+divers!I42</f>
        <v>3</v>
      </c>
      <c r="J42" s="32">
        <f>chèque!J42+courant!J42+épargne!J42+terme!J42+divers!J42</f>
        <v>28</v>
      </c>
      <c r="K42" s="32">
        <f>chèque!K42+courant!K42+épargne!K42+terme!K42+divers!K42</f>
        <v>1</v>
      </c>
      <c r="L42" s="32">
        <f>chèque!L42+courant!L42+épargne!L42+terme!L42+divers!L42</f>
        <v>1</v>
      </c>
      <c r="M42" s="32">
        <f>chèque!M42+courant!M42+épargne!M42+terme!M42+divers!M42</f>
        <v>0</v>
      </c>
      <c r="N42" s="32">
        <f>chèque!N42+courant!N42+épargne!N42+terme!N42+divers!N42</f>
        <v>0</v>
      </c>
      <c r="O42" s="32">
        <f t="shared" si="0"/>
        <v>32258</v>
      </c>
      <c r="P42" s="32">
        <f t="shared" si="0"/>
        <v>941066</v>
      </c>
    </row>
    <row r="43" spans="1:16" s="4" customFormat="1" ht="15.75" customHeight="1">
      <c r="A43" s="26" t="s">
        <v>29</v>
      </c>
      <c r="B43" s="16" t="s">
        <v>271</v>
      </c>
      <c r="C43" s="32">
        <f>chèque!C43+courant!C43+épargne!C43+terme!C43+divers!C43</f>
        <v>233119</v>
      </c>
      <c r="D43" s="32">
        <f>chèque!D43+courant!D43+épargne!D43+terme!D43+divers!D43</f>
        <v>9693410</v>
      </c>
      <c r="E43" s="32">
        <f>chèque!E43+courant!E43+épargne!E43+terme!E43+divers!E43</f>
        <v>46472</v>
      </c>
      <c r="F43" s="32">
        <f>chèque!F43+courant!F43+épargne!F43+terme!F43+divers!F43</f>
        <v>3464585</v>
      </c>
      <c r="G43" s="32">
        <f>chèque!G43+courant!G43+épargne!G43+terme!G43+divers!G43</f>
        <v>710</v>
      </c>
      <c r="H43" s="32">
        <f>chèque!H43+courant!H43+épargne!H43+terme!H43+divers!H43</f>
        <v>95588</v>
      </c>
      <c r="I43" s="32">
        <f>chèque!I43+courant!I43+épargne!I43+terme!I43+divers!I43</f>
        <v>32</v>
      </c>
      <c r="J43" s="32">
        <f>chèque!J43+courant!J43+épargne!J43+terme!J43+divers!J43</f>
        <v>14447</v>
      </c>
      <c r="K43" s="32">
        <f>chèque!K43+courant!K43+épargne!K43+terme!K43+divers!K43</f>
        <v>33</v>
      </c>
      <c r="L43" s="32">
        <f>chèque!L43+courant!L43+épargne!L43+terme!L43+divers!L43</f>
        <v>2309</v>
      </c>
      <c r="M43" s="32">
        <f>chèque!M43+courant!M43+épargne!M43+terme!M43+divers!M43</f>
        <v>4</v>
      </c>
      <c r="N43" s="32">
        <f>chèque!N43+courant!N43+épargne!N43+terme!N43+divers!N43</f>
        <v>66</v>
      </c>
      <c r="O43" s="32">
        <f t="shared" si="0"/>
        <v>280370</v>
      </c>
      <c r="P43" s="32">
        <f t="shared" si="0"/>
        <v>13270405</v>
      </c>
    </row>
    <row r="44" spans="1:16" s="4" customFormat="1" ht="15.75" customHeight="1">
      <c r="A44" s="27" t="s">
        <v>30</v>
      </c>
      <c r="B44" s="17" t="s">
        <v>272</v>
      </c>
      <c r="C44" s="33">
        <f>chèque!C44+courant!C44+épargne!C44+terme!C44+divers!C44</f>
        <v>19985</v>
      </c>
      <c r="D44" s="33">
        <f>chèque!D44+courant!D44+épargne!D44+terme!D44+divers!D44</f>
        <v>821065</v>
      </c>
      <c r="E44" s="33">
        <f>chèque!E44+courant!E44+épargne!E44+terme!E44+divers!E44</f>
        <v>11112</v>
      </c>
      <c r="F44" s="33">
        <f>chèque!F44+courant!F44+épargne!F44+terme!F44+divers!F44</f>
        <v>1059565</v>
      </c>
      <c r="G44" s="33">
        <f>chèque!G44+courant!G44+épargne!G44+terme!G44+divers!G44</f>
        <v>13</v>
      </c>
      <c r="H44" s="33">
        <f>chèque!H44+courant!H44+épargne!H44+terme!H44+divers!H44</f>
        <v>928</v>
      </c>
      <c r="I44" s="33">
        <f>chèque!I44+courant!I44+épargne!I44+terme!I44+divers!I44</f>
        <v>0</v>
      </c>
      <c r="J44" s="33">
        <f>chèque!J44+courant!J44+épargne!J44+terme!J44+divers!J44</f>
        <v>0</v>
      </c>
      <c r="K44" s="33">
        <f>chèque!K44+courant!K44+épargne!K44+terme!K44+divers!K44</f>
        <v>2</v>
      </c>
      <c r="L44" s="33">
        <f>chèque!L44+courant!L44+épargne!L44+terme!L44+divers!L44</f>
        <v>142</v>
      </c>
      <c r="M44" s="33">
        <f>chèque!M44+courant!M44+épargne!M44+terme!M44+divers!M44</f>
        <v>0</v>
      </c>
      <c r="N44" s="33">
        <f>chèque!N44+courant!N44+épargne!N44+terme!N44+divers!N44</f>
        <v>0</v>
      </c>
      <c r="O44" s="33">
        <f t="shared" si="0"/>
        <v>31112</v>
      </c>
      <c r="P44" s="33">
        <f t="shared" si="0"/>
        <v>1881700</v>
      </c>
    </row>
    <row r="45" spans="1:16" s="4" customFormat="1" ht="15.75" customHeight="1">
      <c r="A45" s="26" t="s">
        <v>31</v>
      </c>
      <c r="B45" s="16" t="s">
        <v>273</v>
      </c>
      <c r="C45" s="32">
        <f>chèque!C45+courant!C45+épargne!C45+terme!C45+divers!C45</f>
        <v>9993</v>
      </c>
      <c r="D45" s="32">
        <f>chèque!D45+courant!D45+épargne!D45+terme!D45+divers!D45</f>
        <v>500552</v>
      </c>
      <c r="E45" s="32">
        <f>chèque!E45+courant!E45+épargne!E45+terme!E45+divers!E45</f>
        <v>1391</v>
      </c>
      <c r="F45" s="32">
        <f>chèque!F45+courant!F45+épargne!F45+terme!F45+divers!F45</f>
        <v>174075</v>
      </c>
      <c r="G45" s="32">
        <f>chèque!G45+courant!G45+épargne!G45+terme!G45+divers!G45</f>
        <v>44</v>
      </c>
      <c r="H45" s="32">
        <f>chèque!H45+courant!H45+épargne!H45+terme!H45+divers!H45</f>
        <v>11983</v>
      </c>
      <c r="I45" s="32">
        <f>chèque!I45+courant!I45+épargne!I45+terme!I45+divers!I45</f>
        <v>0</v>
      </c>
      <c r="J45" s="32">
        <f>chèque!J45+courant!J45+épargne!J45+terme!J45+divers!J45</f>
        <v>0</v>
      </c>
      <c r="K45" s="32">
        <f>chèque!K45+courant!K45+épargne!K45+terme!K45+divers!K45</f>
        <v>0</v>
      </c>
      <c r="L45" s="32">
        <f>chèque!L45+courant!L45+épargne!L45+terme!L45+divers!L45</f>
        <v>0</v>
      </c>
      <c r="M45" s="32">
        <f>chèque!M45+courant!M45+épargne!M45+terme!M45+divers!M45</f>
        <v>0</v>
      </c>
      <c r="N45" s="32">
        <f>chèque!N45+courant!N45+épargne!N45+terme!N45+divers!N45</f>
        <v>0</v>
      </c>
      <c r="O45" s="32">
        <f t="shared" si="0"/>
        <v>11428</v>
      </c>
      <c r="P45" s="32">
        <f t="shared" si="0"/>
        <v>686610</v>
      </c>
    </row>
    <row r="46" spans="1:16" s="4" customFormat="1" ht="15.75" customHeight="1">
      <c r="A46" s="26" t="s">
        <v>32</v>
      </c>
      <c r="B46" s="16" t="s">
        <v>274</v>
      </c>
      <c r="C46" s="32">
        <f>chèque!C46+courant!C46+épargne!C46+terme!C46+divers!C46</f>
        <v>22259</v>
      </c>
      <c r="D46" s="32">
        <f>chèque!D46+courant!D46+épargne!D46+terme!D46+divers!D46</f>
        <v>500553</v>
      </c>
      <c r="E46" s="32">
        <f>chèque!E46+courant!E46+épargne!E46+terme!E46+divers!E46</f>
        <v>7529</v>
      </c>
      <c r="F46" s="32">
        <f>chèque!F46+courant!F46+épargne!F46+terme!F46+divers!F46</f>
        <v>488065</v>
      </c>
      <c r="G46" s="32">
        <f>chèque!G46+courant!G46+épargne!G46+terme!G46+divers!G46</f>
        <v>9</v>
      </c>
      <c r="H46" s="32">
        <f>chèque!H46+courant!H46+épargne!H46+terme!H46+divers!H46</f>
        <v>55</v>
      </c>
      <c r="I46" s="32">
        <f>chèque!I46+courant!I46+épargne!I46+terme!I46+divers!I46</f>
        <v>0</v>
      </c>
      <c r="J46" s="32">
        <f>chèque!J46+courant!J46+épargne!J46+terme!J46+divers!J46</f>
        <v>0</v>
      </c>
      <c r="K46" s="32">
        <f>chèque!K46+courant!K46+épargne!K46+terme!K46+divers!K46</f>
        <v>0</v>
      </c>
      <c r="L46" s="32">
        <f>chèque!L46+courant!L46+épargne!L46+terme!L46+divers!L46</f>
        <v>0</v>
      </c>
      <c r="M46" s="32">
        <f>chèque!M46+courant!M46+épargne!M46+terme!M46+divers!M46</f>
        <v>0</v>
      </c>
      <c r="N46" s="32">
        <f>chèque!N46+courant!N46+épargne!N46+terme!N46+divers!N46</f>
        <v>0</v>
      </c>
      <c r="O46" s="32">
        <f t="shared" si="0"/>
        <v>29797</v>
      </c>
      <c r="P46" s="32">
        <f t="shared" si="0"/>
        <v>988673</v>
      </c>
    </row>
    <row r="47" spans="1:16" s="4" customFormat="1" ht="15.75" customHeight="1">
      <c r="A47" s="26" t="s">
        <v>33</v>
      </c>
      <c r="B47" s="16" t="s">
        <v>275</v>
      </c>
      <c r="C47" s="32">
        <f>chèque!C47+courant!C47+épargne!C47+terme!C47+divers!C47</f>
        <v>12735</v>
      </c>
      <c r="D47" s="32">
        <f>chèque!D47+courant!D47+épargne!D47+terme!D47+divers!D47</f>
        <v>442157</v>
      </c>
      <c r="E47" s="32">
        <f>chèque!E47+courant!E47+épargne!E47+terme!E47+divers!E47</f>
        <v>7193</v>
      </c>
      <c r="F47" s="32">
        <f>chèque!F47+courant!F47+épargne!F47+terme!F47+divers!F47</f>
        <v>665197</v>
      </c>
      <c r="G47" s="32">
        <f>chèque!G47+courant!G47+épargne!G47+terme!G47+divers!G47</f>
        <v>17</v>
      </c>
      <c r="H47" s="32">
        <f>chèque!H47+courant!H47+épargne!H47+terme!H47+divers!H47</f>
        <v>3184</v>
      </c>
      <c r="I47" s="32">
        <f>chèque!I47+courant!I47+épargne!I47+terme!I47+divers!I47</f>
        <v>0</v>
      </c>
      <c r="J47" s="32">
        <f>chèque!J47+courant!J47+épargne!J47+terme!J47+divers!J47</f>
        <v>0</v>
      </c>
      <c r="K47" s="32">
        <f>chèque!K47+courant!K47+épargne!K47+terme!K47+divers!K47</f>
        <v>0</v>
      </c>
      <c r="L47" s="32">
        <f>chèque!L47+courant!L47+épargne!L47+terme!L47+divers!L47</f>
        <v>0</v>
      </c>
      <c r="M47" s="32">
        <f>chèque!M47+courant!M47+épargne!M47+terme!M47+divers!M47</f>
        <v>0</v>
      </c>
      <c r="N47" s="32">
        <f>chèque!N47+courant!N47+épargne!N47+terme!N47+divers!N47</f>
        <v>0</v>
      </c>
      <c r="O47" s="32">
        <f t="shared" si="0"/>
        <v>19945</v>
      </c>
      <c r="P47" s="32">
        <f t="shared" si="0"/>
        <v>1110538</v>
      </c>
    </row>
    <row r="48" spans="1:16" s="4" customFormat="1" ht="15.75" customHeight="1">
      <c r="A48" s="26" t="s">
        <v>34</v>
      </c>
      <c r="B48" s="16" t="s">
        <v>276</v>
      </c>
      <c r="C48" s="32">
        <f>chèque!C48+courant!C48+épargne!C48+terme!C48+divers!C48</f>
        <v>42089</v>
      </c>
      <c r="D48" s="32">
        <f>chèque!D48+courant!D48+épargne!D48+terme!D48+divers!D48</f>
        <v>1371780</v>
      </c>
      <c r="E48" s="32">
        <f>chèque!E48+courant!E48+épargne!E48+terme!E48+divers!E48</f>
        <v>12973</v>
      </c>
      <c r="F48" s="32">
        <f>chèque!F48+courant!F48+épargne!F48+terme!F48+divers!F48</f>
        <v>1477078</v>
      </c>
      <c r="G48" s="32">
        <f>chèque!G48+courant!G48+épargne!G48+terme!G48+divers!G48</f>
        <v>41</v>
      </c>
      <c r="H48" s="32">
        <f>chèque!H48+courant!H48+épargne!H48+terme!H48+divers!H48</f>
        <v>46171</v>
      </c>
      <c r="I48" s="32">
        <f>chèque!I48+courant!I48+épargne!I48+terme!I48+divers!I48</f>
        <v>1</v>
      </c>
      <c r="J48" s="32">
        <f>chèque!J48+courant!J48+épargne!J48+terme!J48+divers!J48</f>
        <v>100</v>
      </c>
      <c r="K48" s="32">
        <f>chèque!K48+courant!K48+épargne!K48+terme!K48+divers!K48</f>
        <v>2</v>
      </c>
      <c r="L48" s="32">
        <f>chèque!L48+courant!L48+épargne!L48+terme!L48+divers!L48</f>
        <v>448</v>
      </c>
      <c r="M48" s="32">
        <f>chèque!M48+courant!M48+épargne!M48+terme!M48+divers!M48</f>
        <v>0</v>
      </c>
      <c r="N48" s="32">
        <f>chèque!N48+courant!N48+épargne!N48+terme!N48+divers!N48</f>
        <v>0</v>
      </c>
      <c r="O48" s="32">
        <f t="shared" si="0"/>
        <v>55106</v>
      </c>
      <c r="P48" s="32">
        <f t="shared" si="0"/>
        <v>2895577</v>
      </c>
    </row>
    <row r="49" spans="1:16" s="4" customFormat="1" ht="15.75" customHeight="1">
      <c r="A49" s="26" t="s">
        <v>226</v>
      </c>
      <c r="B49" s="16" t="s">
        <v>277</v>
      </c>
      <c r="C49" s="32">
        <f>chèque!C49+courant!C49+épargne!C49+terme!C49+divers!C49</f>
        <v>4292</v>
      </c>
      <c r="D49" s="32">
        <f>chèque!D49+courant!D49+épargne!D49+terme!D49+divers!D49</f>
        <v>68308</v>
      </c>
      <c r="E49" s="32">
        <f>chèque!E49+courant!E49+épargne!E49+terme!E49+divers!E49</f>
        <v>112</v>
      </c>
      <c r="F49" s="32">
        <f>chèque!F49+courant!F49+épargne!F49+terme!F49+divers!F49</f>
        <v>4720</v>
      </c>
      <c r="G49" s="32">
        <f>chèque!G49+courant!G49+épargne!G49+terme!G49+divers!G49</f>
        <v>0</v>
      </c>
      <c r="H49" s="32">
        <f>chèque!H49+courant!H49+épargne!H49+terme!H49+divers!H49</f>
        <v>0</v>
      </c>
      <c r="I49" s="32">
        <f>chèque!I49+courant!I49+épargne!I49+terme!I49+divers!I49</f>
        <v>0</v>
      </c>
      <c r="J49" s="32">
        <f>chèque!J49+courant!J49+épargne!J49+terme!J49+divers!J49</f>
        <v>0</v>
      </c>
      <c r="K49" s="32">
        <f>chèque!K49+courant!K49+épargne!K49+terme!K49+divers!K49</f>
        <v>0</v>
      </c>
      <c r="L49" s="32">
        <f>chèque!L49+courant!L49+épargne!L49+terme!L49+divers!L49</f>
        <v>0</v>
      </c>
      <c r="M49" s="32">
        <f>chèque!M49+courant!M49+épargne!M49+terme!M49+divers!M49</f>
        <v>0</v>
      </c>
      <c r="N49" s="32">
        <f>chèque!N49+courant!N49+épargne!N49+terme!N49+divers!N49</f>
        <v>0</v>
      </c>
      <c r="O49" s="32">
        <f t="shared" si="0"/>
        <v>4404</v>
      </c>
      <c r="P49" s="32">
        <f t="shared" si="0"/>
        <v>73028</v>
      </c>
    </row>
    <row r="50" spans="1:16" s="4" customFormat="1" ht="15.75" customHeight="1">
      <c r="A50" s="26" t="s">
        <v>35</v>
      </c>
      <c r="B50" s="16" t="s">
        <v>278</v>
      </c>
      <c r="C50" s="32">
        <f>chèque!C50+courant!C50+épargne!C50+terme!C50+divers!C50</f>
        <v>9691</v>
      </c>
      <c r="D50" s="32">
        <f>chèque!D50+courant!D50+épargne!D50+terme!D50+divers!D50</f>
        <v>259320</v>
      </c>
      <c r="E50" s="32">
        <f>chèque!E50+courant!E50+épargne!E50+terme!E50+divers!E50</f>
        <v>1214</v>
      </c>
      <c r="F50" s="32">
        <f>chèque!F50+courant!F50+épargne!F50+terme!F50+divers!F50</f>
        <v>58583</v>
      </c>
      <c r="G50" s="32">
        <f>chèque!G50+courant!G50+épargne!G50+terme!G50+divers!G50</f>
        <v>10</v>
      </c>
      <c r="H50" s="32">
        <f>chèque!H50+courant!H50+épargne!H50+terme!H50+divers!H50</f>
        <v>631</v>
      </c>
      <c r="I50" s="32">
        <f>chèque!I50+courant!I50+épargne!I50+terme!I50+divers!I50</f>
        <v>1</v>
      </c>
      <c r="J50" s="32">
        <f>chèque!J50+courant!J50+épargne!J50+terme!J50+divers!J50</f>
        <v>0</v>
      </c>
      <c r="K50" s="32">
        <f>chèque!K50+courant!K50+épargne!K50+terme!K50+divers!K50</f>
        <v>0</v>
      </c>
      <c r="L50" s="32">
        <f>chèque!L50+courant!L50+épargne!L50+terme!L50+divers!L50</f>
        <v>0</v>
      </c>
      <c r="M50" s="32">
        <f>chèque!M50+courant!M50+épargne!M50+terme!M50+divers!M50</f>
        <v>0</v>
      </c>
      <c r="N50" s="32">
        <f>chèque!N50+courant!N50+épargne!N50+terme!N50+divers!N50</f>
        <v>0</v>
      </c>
      <c r="O50" s="32">
        <f t="shared" si="0"/>
        <v>10916</v>
      </c>
      <c r="P50" s="32">
        <f t="shared" si="0"/>
        <v>318534</v>
      </c>
    </row>
    <row r="51" spans="1:16" s="4" customFormat="1" ht="15.75" customHeight="1">
      <c r="A51" s="26" t="s">
        <v>36</v>
      </c>
      <c r="B51" s="16" t="s">
        <v>279</v>
      </c>
      <c r="C51" s="32">
        <f>chèque!C51+courant!C51+épargne!C51+terme!C51+divers!C51</f>
        <v>114143</v>
      </c>
      <c r="D51" s="32">
        <f>chèque!D51+courant!D51+épargne!D51+terme!D51+divers!D51</f>
        <v>4098867</v>
      </c>
      <c r="E51" s="32">
        <f>chèque!E51+courant!E51+épargne!E51+terme!E51+divers!E51</f>
        <v>21647</v>
      </c>
      <c r="F51" s="32">
        <f>chèque!F51+courant!F51+épargne!F51+terme!F51+divers!F51</f>
        <v>1185733</v>
      </c>
      <c r="G51" s="32">
        <f>chèque!G51+courant!G51+épargne!G51+terme!G51+divers!G51</f>
        <v>422</v>
      </c>
      <c r="H51" s="32">
        <f>chèque!H51+courant!H51+épargne!H51+terme!H51+divers!H51</f>
        <v>25028</v>
      </c>
      <c r="I51" s="32">
        <f>chèque!I51+courant!I51+épargne!I51+terme!I51+divers!I51</f>
        <v>9</v>
      </c>
      <c r="J51" s="32">
        <f>chèque!J51+courant!J51+épargne!J51+terme!J51+divers!J51</f>
        <v>967</v>
      </c>
      <c r="K51" s="32">
        <f>chèque!K51+courant!K51+épargne!K51+terme!K51+divers!K51</f>
        <v>18</v>
      </c>
      <c r="L51" s="32">
        <f>chèque!L51+courant!L51+épargne!L51+terme!L51+divers!L51</f>
        <v>1495</v>
      </c>
      <c r="M51" s="32">
        <f>chèque!M51+courant!M51+épargne!M51+terme!M51+divers!M51</f>
        <v>6</v>
      </c>
      <c r="N51" s="32">
        <f>chèque!N51+courant!N51+épargne!N51+terme!N51+divers!N51</f>
        <v>4685</v>
      </c>
      <c r="O51" s="32">
        <f t="shared" si="0"/>
        <v>136245</v>
      </c>
      <c r="P51" s="32">
        <f t="shared" si="0"/>
        <v>5316775</v>
      </c>
    </row>
    <row r="52" spans="1:16" s="4" customFormat="1" ht="15.75" customHeight="1">
      <c r="A52" s="26" t="s">
        <v>37</v>
      </c>
      <c r="B52" s="16" t="s">
        <v>280</v>
      </c>
      <c r="C52" s="32">
        <f>chèque!C52+courant!C52+épargne!C52+terme!C52+divers!C52</f>
        <v>34189</v>
      </c>
      <c r="D52" s="32">
        <f>chèque!D52+courant!D52+épargne!D52+terme!D52+divers!D52</f>
        <v>727016</v>
      </c>
      <c r="E52" s="32">
        <f>chèque!E52+courant!E52+épargne!E52+terme!E52+divers!E52</f>
        <v>9061</v>
      </c>
      <c r="F52" s="32">
        <f>chèque!F52+courant!F52+épargne!F52+terme!F52+divers!F52</f>
        <v>508521</v>
      </c>
      <c r="G52" s="32">
        <f>chèque!G52+courant!G52+épargne!G52+terme!G52+divers!G52</f>
        <v>38</v>
      </c>
      <c r="H52" s="32">
        <f>chèque!H52+courant!H52+épargne!H52+terme!H52+divers!H52</f>
        <v>7496</v>
      </c>
      <c r="I52" s="32">
        <f>chèque!I52+courant!I52+épargne!I52+terme!I52+divers!I52</f>
        <v>3</v>
      </c>
      <c r="J52" s="32">
        <f>chèque!J52+courant!J52+épargne!J52+terme!J52+divers!J52</f>
        <v>0</v>
      </c>
      <c r="K52" s="32">
        <f>chèque!K52+courant!K52+épargne!K52+terme!K52+divers!K52</f>
        <v>4</v>
      </c>
      <c r="L52" s="32">
        <f>chèque!L52+courant!L52+épargne!L52+terme!L52+divers!L52</f>
        <v>33</v>
      </c>
      <c r="M52" s="32">
        <f>chèque!M52+courant!M52+épargne!M52+terme!M52+divers!M52</f>
        <v>0</v>
      </c>
      <c r="N52" s="32">
        <f>chèque!N52+courant!N52+épargne!N52+terme!N52+divers!N52</f>
        <v>0</v>
      </c>
      <c r="O52" s="32">
        <f t="shared" si="0"/>
        <v>43295</v>
      </c>
      <c r="P52" s="32">
        <f t="shared" si="0"/>
        <v>1243066</v>
      </c>
    </row>
    <row r="53" spans="1:16" s="4" customFormat="1" ht="15.75" customHeight="1">
      <c r="A53" s="26" t="s">
        <v>38</v>
      </c>
      <c r="B53" s="16" t="s">
        <v>281</v>
      </c>
      <c r="C53" s="32">
        <f>chèque!C53+courant!C53+épargne!C53+terme!C53+divers!C53</f>
        <v>20590</v>
      </c>
      <c r="D53" s="32">
        <f>chèque!D53+courant!D53+épargne!D53+terme!D53+divers!D53</f>
        <v>439188</v>
      </c>
      <c r="E53" s="32">
        <f>chèque!E53+courant!E53+épargne!E53+terme!E53+divers!E53</f>
        <v>5685</v>
      </c>
      <c r="F53" s="32">
        <f>chèque!F53+courant!F53+épargne!F53+terme!F53+divers!F53</f>
        <v>264857</v>
      </c>
      <c r="G53" s="32">
        <f>chèque!G53+courant!G53+épargne!G53+terme!G53+divers!G53</f>
        <v>36</v>
      </c>
      <c r="H53" s="32">
        <f>chèque!H53+courant!H53+épargne!H53+terme!H53+divers!H53</f>
        <v>2498</v>
      </c>
      <c r="I53" s="32">
        <f>chèque!I53+courant!I53+épargne!I53+terme!I53+divers!I53</f>
        <v>0</v>
      </c>
      <c r="J53" s="32">
        <f>chèque!J53+courant!J53+épargne!J53+terme!J53+divers!J53</f>
        <v>0</v>
      </c>
      <c r="K53" s="32">
        <f>chèque!K53+courant!K53+épargne!K53+terme!K53+divers!K53</f>
        <v>0</v>
      </c>
      <c r="L53" s="32">
        <f>chèque!L53+courant!L53+épargne!L53+terme!L53+divers!L53</f>
        <v>0</v>
      </c>
      <c r="M53" s="32">
        <f>chèque!M53+courant!M53+épargne!M53+terme!M53+divers!M53</f>
        <v>0</v>
      </c>
      <c r="N53" s="32">
        <f>chèque!N53+courant!N53+épargne!N53+terme!N53+divers!N53</f>
        <v>0</v>
      </c>
      <c r="O53" s="32">
        <f t="shared" si="0"/>
        <v>26311</v>
      </c>
      <c r="P53" s="32">
        <f t="shared" si="0"/>
        <v>706543</v>
      </c>
    </row>
    <row r="54" spans="1:16" s="4" customFormat="1" ht="15.75" customHeight="1">
      <c r="A54" s="26" t="s">
        <v>39</v>
      </c>
      <c r="B54" s="16" t="s">
        <v>282</v>
      </c>
      <c r="C54" s="32">
        <f>chèque!C54+courant!C54+épargne!C54+terme!C54+divers!C54</f>
        <v>61436</v>
      </c>
      <c r="D54" s="32">
        <f>chèque!D54+courant!D54+épargne!D54+terme!D54+divers!D54</f>
        <v>1842510</v>
      </c>
      <c r="E54" s="32">
        <f>chèque!E54+courant!E54+épargne!E54+terme!E54+divers!E54</f>
        <v>18761</v>
      </c>
      <c r="F54" s="32">
        <f>chèque!F54+courant!F54+épargne!F54+terme!F54+divers!F54</f>
        <v>1357111</v>
      </c>
      <c r="G54" s="32">
        <f>chèque!G54+courant!G54+épargne!G54+terme!G54+divers!G54</f>
        <v>40</v>
      </c>
      <c r="H54" s="32">
        <f>chèque!H54+courant!H54+épargne!H54+terme!H54+divers!H54</f>
        <v>556</v>
      </c>
      <c r="I54" s="32">
        <f>chèque!I54+courant!I54+épargne!I54+terme!I54+divers!I54</f>
        <v>56</v>
      </c>
      <c r="J54" s="32">
        <f>chèque!J54+courant!J54+épargne!J54+terme!J54+divers!J54</f>
        <v>0</v>
      </c>
      <c r="K54" s="32">
        <f>chèque!K54+courant!K54+épargne!K54+terme!K54+divers!K54</f>
        <v>1</v>
      </c>
      <c r="L54" s="32">
        <f>chèque!L54+courant!L54+épargne!L54+terme!L54+divers!L54</f>
        <v>15</v>
      </c>
      <c r="M54" s="32">
        <f>chèque!M54+courant!M54+épargne!M54+terme!M54+divers!M54</f>
        <v>0</v>
      </c>
      <c r="N54" s="32">
        <f>chèque!N54+courant!N54+épargne!N54+terme!N54+divers!N54</f>
        <v>0</v>
      </c>
      <c r="O54" s="32">
        <f t="shared" si="0"/>
        <v>80294</v>
      </c>
      <c r="P54" s="32">
        <f t="shared" si="0"/>
        <v>3200192</v>
      </c>
    </row>
    <row r="55" spans="1:16" s="4" customFormat="1" ht="15.75" customHeight="1">
      <c r="A55" s="26" t="s">
        <v>40</v>
      </c>
      <c r="B55" s="16" t="s">
        <v>283</v>
      </c>
      <c r="C55" s="32">
        <f>chèque!C55+courant!C55+épargne!C55+terme!C55+divers!C55</f>
        <v>28148</v>
      </c>
      <c r="D55" s="32">
        <f>chèque!D55+courant!D55+épargne!D55+terme!D55+divers!D55</f>
        <v>787953</v>
      </c>
      <c r="E55" s="32">
        <f>chèque!E55+courant!E55+épargne!E55+terme!E55+divers!E55</f>
        <v>5988</v>
      </c>
      <c r="F55" s="32">
        <f>chèque!F55+courant!F55+épargne!F55+terme!F55+divers!F55</f>
        <v>302049</v>
      </c>
      <c r="G55" s="32">
        <f>chèque!G55+courant!G55+épargne!G55+terme!G55+divers!G55</f>
        <v>13</v>
      </c>
      <c r="H55" s="32">
        <f>chèque!H55+courant!H55+épargne!H55+terme!H55+divers!H55</f>
        <v>219</v>
      </c>
      <c r="I55" s="32">
        <f>chèque!I55+courant!I55+épargne!I55+terme!I55+divers!I55</f>
        <v>0</v>
      </c>
      <c r="J55" s="32">
        <f>chèque!J55+courant!J55+épargne!J55+terme!J55+divers!J55</f>
        <v>0</v>
      </c>
      <c r="K55" s="32">
        <f>chèque!K55+courant!K55+épargne!K55+terme!K55+divers!K55</f>
        <v>0</v>
      </c>
      <c r="L55" s="32">
        <f>chèque!L55+courant!L55+épargne!L55+terme!L55+divers!L55</f>
        <v>0</v>
      </c>
      <c r="M55" s="32">
        <f>chèque!M55+courant!M55+épargne!M55+terme!M55+divers!M55</f>
        <v>0</v>
      </c>
      <c r="N55" s="32">
        <f>chèque!N55+courant!N55+épargne!N55+terme!N55+divers!N55</f>
        <v>0</v>
      </c>
      <c r="O55" s="32">
        <f t="shared" si="0"/>
        <v>34149</v>
      </c>
      <c r="P55" s="32">
        <f t="shared" si="0"/>
        <v>1090221</v>
      </c>
    </row>
    <row r="56" spans="1:16" s="4" customFormat="1" ht="15.75" customHeight="1">
      <c r="A56" s="26" t="s">
        <v>41</v>
      </c>
      <c r="B56" s="16" t="s">
        <v>284</v>
      </c>
      <c r="C56" s="32">
        <f>chèque!C56+courant!C56+épargne!C56+terme!C56+divers!C56</f>
        <v>48375</v>
      </c>
      <c r="D56" s="32">
        <f>chèque!D56+courant!D56+épargne!D56+terme!D56+divers!D56</f>
        <v>1262688</v>
      </c>
      <c r="E56" s="32">
        <f>chèque!E56+courant!E56+épargne!E56+terme!E56+divers!E56</f>
        <v>920</v>
      </c>
      <c r="F56" s="32">
        <f>chèque!F56+courant!F56+épargne!F56+terme!F56+divers!F56</f>
        <v>20349</v>
      </c>
      <c r="G56" s="32">
        <f>chèque!G56+courant!G56+épargne!G56+terme!G56+divers!G56</f>
        <v>68</v>
      </c>
      <c r="H56" s="32">
        <f>chèque!H56+courant!H56+épargne!H56+terme!H56+divers!H56</f>
        <v>2634</v>
      </c>
      <c r="I56" s="32">
        <f>chèque!I56+courant!I56+épargne!I56+terme!I56+divers!I56</f>
        <v>0</v>
      </c>
      <c r="J56" s="32">
        <f>chèque!J56+courant!J56+épargne!J56+terme!J56+divers!J56</f>
        <v>0</v>
      </c>
      <c r="K56" s="32">
        <f>chèque!K56+courant!K56+épargne!K56+terme!K56+divers!K56</f>
        <v>0</v>
      </c>
      <c r="L56" s="32">
        <f>chèque!L56+courant!L56+épargne!L56+terme!L56+divers!L56</f>
        <v>0</v>
      </c>
      <c r="M56" s="32">
        <f>chèque!M56+courant!M56+épargne!M56+terme!M56+divers!M56</f>
        <v>0</v>
      </c>
      <c r="N56" s="32">
        <f>chèque!N56+courant!N56+épargne!N56+terme!N56+divers!N56</f>
        <v>0</v>
      </c>
      <c r="O56" s="32">
        <f t="shared" si="0"/>
        <v>49363</v>
      </c>
      <c r="P56" s="32">
        <f t="shared" si="0"/>
        <v>1285671</v>
      </c>
    </row>
    <row r="57" spans="1:16" s="4" customFormat="1" ht="15.75" customHeight="1">
      <c r="A57" s="26" t="s">
        <v>42</v>
      </c>
      <c r="B57" s="16" t="s">
        <v>285</v>
      </c>
      <c r="C57" s="32">
        <f>chèque!C57+courant!C57+épargne!C57+terme!C57+divers!C57</f>
        <v>33726</v>
      </c>
      <c r="D57" s="32">
        <f>chèque!D57+courant!D57+épargne!D57+terme!D57+divers!D57</f>
        <v>966699</v>
      </c>
      <c r="E57" s="32">
        <f>chèque!E57+courant!E57+épargne!E57+terme!E57+divers!E57</f>
        <v>12051</v>
      </c>
      <c r="F57" s="32">
        <f>chèque!F57+courant!F57+épargne!F57+terme!F57+divers!F57</f>
        <v>724469</v>
      </c>
      <c r="G57" s="32">
        <f>chèque!G57+courant!G57+épargne!G57+terme!G57+divers!G57</f>
        <v>136</v>
      </c>
      <c r="H57" s="32">
        <f>chèque!H57+courant!H57+épargne!H57+terme!H57+divers!H57</f>
        <v>7603</v>
      </c>
      <c r="I57" s="32">
        <f>chèque!I57+courant!I57+épargne!I57+terme!I57+divers!I57</f>
        <v>2</v>
      </c>
      <c r="J57" s="32">
        <f>chèque!J57+courant!J57+épargne!J57+terme!J57+divers!J57</f>
        <v>129</v>
      </c>
      <c r="K57" s="32">
        <f>chèque!K57+courant!K57+épargne!K57+terme!K57+divers!K57</f>
        <v>5</v>
      </c>
      <c r="L57" s="32">
        <f>chèque!L57+courant!L57+épargne!L57+terme!L57+divers!L57</f>
        <v>1130</v>
      </c>
      <c r="M57" s="32">
        <f>chèque!M57+courant!M57+épargne!M57+terme!M57+divers!M57</f>
        <v>1</v>
      </c>
      <c r="N57" s="32">
        <f>chèque!N57+courant!N57+épargne!N57+terme!N57+divers!N57</f>
        <v>0</v>
      </c>
      <c r="O57" s="32">
        <f t="shared" si="0"/>
        <v>45921</v>
      </c>
      <c r="P57" s="32">
        <f t="shared" si="0"/>
        <v>1700030</v>
      </c>
    </row>
    <row r="58" spans="1:16" s="4" customFormat="1" ht="15.75" customHeight="1">
      <c r="A58" s="26" t="s">
        <v>43</v>
      </c>
      <c r="B58" s="16" t="s">
        <v>286</v>
      </c>
      <c r="C58" s="32">
        <f>chèque!C58+courant!C58+épargne!C58+terme!C58+divers!C58</f>
        <v>244513</v>
      </c>
      <c r="D58" s="32">
        <f>chèque!D58+courant!D58+épargne!D58+terme!D58+divers!D58</f>
        <v>12660715</v>
      </c>
      <c r="E58" s="32">
        <f>chèque!E58+courant!E58+épargne!E58+terme!E58+divers!E58</f>
        <v>34792</v>
      </c>
      <c r="F58" s="32">
        <f>chèque!F58+courant!F58+épargne!F58+terme!F58+divers!F58</f>
        <v>2036063</v>
      </c>
      <c r="G58" s="32">
        <f>chèque!G58+courant!G58+épargne!G58+terme!G58+divers!G58</f>
        <v>5116</v>
      </c>
      <c r="H58" s="32">
        <f>chèque!H58+courant!H58+épargne!H58+terme!H58+divers!H58</f>
        <v>512830</v>
      </c>
      <c r="I58" s="32">
        <f>chèque!I58+courant!I58+épargne!I58+terme!I58+divers!I58</f>
        <v>107</v>
      </c>
      <c r="J58" s="32">
        <f>chèque!J58+courant!J58+épargne!J58+terme!J58+divers!J58</f>
        <v>220104</v>
      </c>
      <c r="K58" s="32">
        <f>chèque!K58+courant!K58+épargne!K58+terme!K58+divers!K58</f>
        <v>83</v>
      </c>
      <c r="L58" s="32">
        <f>chèque!L58+courant!L58+épargne!L58+terme!L58+divers!L58</f>
        <v>7627</v>
      </c>
      <c r="M58" s="32">
        <f>chèque!M58+courant!M58+épargne!M58+terme!M58+divers!M58</f>
        <v>47</v>
      </c>
      <c r="N58" s="32">
        <f>chèque!N58+courant!N58+épargne!N58+terme!N58+divers!N58</f>
        <v>7997</v>
      </c>
      <c r="O58" s="32">
        <f t="shared" si="0"/>
        <v>284658</v>
      </c>
      <c r="P58" s="32">
        <f t="shared" si="0"/>
        <v>15445336</v>
      </c>
    </row>
    <row r="59" spans="1:16" s="4" customFormat="1" ht="15.75" customHeight="1">
      <c r="A59" s="26" t="s">
        <v>44</v>
      </c>
      <c r="B59" s="16" t="s">
        <v>287</v>
      </c>
      <c r="C59" s="32">
        <f>chèque!C59+courant!C59+épargne!C59+terme!C59+divers!C59</f>
        <v>5153</v>
      </c>
      <c r="D59" s="32">
        <f>chèque!D59+courant!D59+épargne!D59+terme!D59+divers!D59</f>
        <v>119238</v>
      </c>
      <c r="E59" s="32">
        <f>chèque!E59+courant!E59+épargne!E59+terme!E59+divers!E59</f>
        <v>2067</v>
      </c>
      <c r="F59" s="32">
        <f>chèque!F59+courant!F59+épargne!F59+terme!F59+divers!F59</f>
        <v>129625</v>
      </c>
      <c r="G59" s="32">
        <f>chèque!G59+courant!G59+épargne!G59+terme!G59+divers!G59</f>
        <v>7</v>
      </c>
      <c r="H59" s="32">
        <f>chèque!H59+courant!H59+épargne!H59+terme!H59+divers!H59</f>
        <v>232</v>
      </c>
      <c r="I59" s="32">
        <f>chèque!I59+courant!I59+épargne!I59+terme!I59+divers!I59</f>
        <v>0</v>
      </c>
      <c r="J59" s="32">
        <f>chèque!J59+courant!J59+épargne!J59+terme!J59+divers!J59</f>
        <v>0</v>
      </c>
      <c r="K59" s="32">
        <f>chèque!K59+courant!K59+épargne!K59+terme!K59+divers!K59</f>
        <v>0</v>
      </c>
      <c r="L59" s="32">
        <f>chèque!L59+courant!L59+épargne!L59+terme!L59+divers!L59</f>
        <v>0</v>
      </c>
      <c r="M59" s="32">
        <f>chèque!M59+courant!M59+épargne!M59+terme!M59+divers!M59</f>
        <v>0</v>
      </c>
      <c r="N59" s="32">
        <f>chèque!N59+courant!N59+épargne!N59+terme!N59+divers!N59</f>
        <v>0</v>
      </c>
      <c r="O59" s="32">
        <f t="shared" si="0"/>
        <v>7227</v>
      </c>
      <c r="P59" s="32">
        <f t="shared" si="0"/>
        <v>249095</v>
      </c>
    </row>
    <row r="60" spans="1:16" s="4" customFormat="1" ht="15.75" customHeight="1">
      <c r="A60" s="26" t="s">
        <v>45</v>
      </c>
      <c r="B60" s="16" t="s">
        <v>288</v>
      </c>
      <c r="C60" s="32">
        <f>chèque!C60+courant!C60+épargne!C60+terme!C60+divers!C60</f>
        <v>6753</v>
      </c>
      <c r="D60" s="32">
        <f>chèque!D60+courant!D60+épargne!D60+terme!D60+divers!D60</f>
        <v>192210</v>
      </c>
      <c r="E60" s="32">
        <f>chèque!E60+courant!E60+épargne!E60+terme!E60+divers!E60</f>
        <v>1024</v>
      </c>
      <c r="F60" s="32">
        <f>chèque!F60+courant!F60+épargne!F60+terme!F60+divers!F60</f>
        <v>82422</v>
      </c>
      <c r="G60" s="32">
        <f>chèque!G60+courant!G60+épargne!G60+terme!G60+divers!G60</f>
        <v>110</v>
      </c>
      <c r="H60" s="32">
        <f>chèque!H60+courant!H60+épargne!H60+terme!H60+divers!H60</f>
        <v>4444</v>
      </c>
      <c r="I60" s="32">
        <f>chèque!I60+courant!I60+épargne!I60+terme!I60+divers!I60</f>
        <v>0</v>
      </c>
      <c r="J60" s="32">
        <f>chèque!J60+courant!J60+épargne!J60+terme!J60+divers!J60</f>
        <v>0</v>
      </c>
      <c r="K60" s="32">
        <f>chèque!K60+courant!K60+épargne!K60+terme!K60+divers!K60</f>
        <v>0</v>
      </c>
      <c r="L60" s="32">
        <f>chèque!L60+courant!L60+épargne!L60+terme!L60+divers!L60</f>
        <v>0</v>
      </c>
      <c r="M60" s="32">
        <f>chèque!M60+courant!M60+épargne!M60+terme!M60+divers!M60</f>
        <v>0</v>
      </c>
      <c r="N60" s="32">
        <f>chèque!N60+courant!N60+épargne!N60+terme!N60+divers!N60</f>
        <v>0</v>
      </c>
      <c r="O60" s="32">
        <f t="shared" si="0"/>
        <v>7887</v>
      </c>
      <c r="P60" s="32">
        <f t="shared" si="0"/>
        <v>279076</v>
      </c>
    </row>
    <row r="61" spans="1:16" s="4" customFormat="1" ht="15.75" customHeight="1">
      <c r="A61" s="26" t="s">
        <v>46</v>
      </c>
      <c r="B61" s="16" t="s">
        <v>289</v>
      </c>
      <c r="C61" s="32">
        <f>chèque!C61+courant!C61+épargne!C61+terme!C61+divers!C61</f>
        <v>10019</v>
      </c>
      <c r="D61" s="32">
        <f>chèque!D61+courant!D61+épargne!D61+terme!D61+divers!D61</f>
        <v>216735</v>
      </c>
      <c r="E61" s="32">
        <f>chèque!E61+courant!E61+épargne!E61+terme!E61+divers!E61</f>
        <v>1120</v>
      </c>
      <c r="F61" s="32">
        <f>chèque!F61+courant!F61+épargne!F61+terme!F61+divers!F61</f>
        <v>53765</v>
      </c>
      <c r="G61" s="32">
        <f>chèque!G61+courant!G61+épargne!G61+terme!G61+divers!G61</f>
        <v>8</v>
      </c>
      <c r="H61" s="32">
        <f>chèque!H61+courant!H61+épargne!H61+terme!H61+divers!H61</f>
        <v>21</v>
      </c>
      <c r="I61" s="32">
        <f>chèque!I61+courant!I61+épargne!I61+terme!I61+divers!I61</f>
        <v>0</v>
      </c>
      <c r="J61" s="32">
        <f>chèque!J61+courant!J61+épargne!J61+terme!J61+divers!J61</f>
        <v>0</v>
      </c>
      <c r="K61" s="32">
        <f>chèque!K61+courant!K61+épargne!K61+terme!K61+divers!K61</f>
        <v>0</v>
      </c>
      <c r="L61" s="32">
        <f>chèque!L61+courant!L61+épargne!L61+terme!L61+divers!L61</f>
        <v>0</v>
      </c>
      <c r="M61" s="32">
        <f>chèque!M61+courant!M61+épargne!M61+terme!M61+divers!M61</f>
        <v>0</v>
      </c>
      <c r="N61" s="32">
        <f>chèque!N61+courant!N61+épargne!N61+terme!N61+divers!N61</f>
        <v>0</v>
      </c>
      <c r="O61" s="32">
        <f t="shared" si="0"/>
        <v>11147</v>
      </c>
      <c r="P61" s="32">
        <f t="shared" si="0"/>
        <v>270521</v>
      </c>
    </row>
    <row r="62" spans="1:16" s="4" customFormat="1" ht="15.75" customHeight="1">
      <c r="A62" s="26" t="s">
        <v>227</v>
      </c>
      <c r="B62" s="16" t="s">
        <v>290</v>
      </c>
      <c r="C62" s="32">
        <f>chèque!C62+courant!C62+épargne!C62+terme!C62+divers!C62</f>
        <v>2254</v>
      </c>
      <c r="D62" s="32">
        <f>chèque!D62+courant!D62+épargne!D62+terme!D62+divers!D62</f>
        <v>83286</v>
      </c>
      <c r="E62" s="32">
        <f>chèque!E62+courant!E62+épargne!E62+terme!E62+divers!E62</f>
        <v>227</v>
      </c>
      <c r="F62" s="32">
        <f>chèque!F62+courant!F62+épargne!F62+terme!F62+divers!F62</f>
        <v>14577</v>
      </c>
      <c r="G62" s="32">
        <f>chèque!G62+courant!G62+épargne!G62+terme!G62+divers!G62</f>
        <v>0</v>
      </c>
      <c r="H62" s="32">
        <f>chèque!H62+courant!H62+épargne!H62+terme!H62+divers!H62</f>
        <v>0</v>
      </c>
      <c r="I62" s="32">
        <f>chèque!I62+courant!I62+épargne!I62+terme!I62+divers!I62</f>
        <v>0</v>
      </c>
      <c r="J62" s="32">
        <f>chèque!J62+courant!J62+épargne!J62+terme!J62+divers!J62</f>
        <v>0</v>
      </c>
      <c r="K62" s="32">
        <f>chèque!K62+courant!K62+épargne!K62+terme!K62+divers!K62</f>
        <v>0</v>
      </c>
      <c r="L62" s="32">
        <f>chèque!L62+courant!L62+épargne!L62+terme!L62+divers!L62</f>
        <v>0</v>
      </c>
      <c r="M62" s="32">
        <f>chèque!M62+courant!M62+épargne!M62+terme!M62+divers!M62</f>
        <v>0</v>
      </c>
      <c r="N62" s="32">
        <f>chèque!N62+courant!N62+épargne!N62+terme!N62+divers!N62</f>
        <v>0</v>
      </c>
      <c r="O62" s="32">
        <f t="shared" si="0"/>
        <v>2481</v>
      </c>
      <c r="P62" s="32">
        <f t="shared" si="0"/>
        <v>97863</v>
      </c>
    </row>
    <row r="63" spans="1:16" s="4" customFormat="1" ht="15.75" customHeight="1">
      <c r="A63" s="26" t="s">
        <v>47</v>
      </c>
      <c r="B63" s="16" t="s">
        <v>291</v>
      </c>
      <c r="C63" s="32">
        <f>chèque!C63+courant!C63+épargne!C63+terme!C63+divers!C63</f>
        <v>157776</v>
      </c>
      <c r="D63" s="32">
        <f>chèque!D63+courant!D63+épargne!D63+terme!D63+divers!D63</f>
        <v>5904695</v>
      </c>
      <c r="E63" s="32">
        <f>chèque!E63+courant!E63+épargne!E63+terme!E63+divers!E63</f>
        <v>55597</v>
      </c>
      <c r="F63" s="32">
        <f>chèque!F63+courant!F63+épargne!F63+terme!F63+divers!F63</f>
        <v>3985181</v>
      </c>
      <c r="G63" s="32">
        <f>chèque!G63+courant!G63+épargne!G63+terme!G63+divers!G63</f>
        <v>650</v>
      </c>
      <c r="H63" s="32">
        <f>chèque!H63+courant!H63+épargne!H63+terme!H63+divers!H63</f>
        <v>47361</v>
      </c>
      <c r="I63" s="32">
        <f>chèque!I63+courant!I63+épargne!I63+terme!I63+divers!I63</f>
        <v>12</v>
      </c>
      <c r="J63" s="32">
        <f>chèque!J63+courant!J63+épargne!J63+terme!J63+divers!J63</f>
        <v>2445</v>
      </c>
      <c r="K63" s="32">
        <f>chèque!K63+courant!K63+épargne!K63+terme!K63+divers!K63</f>
        <v>15</v>
      </c>
      <c r="L63" s="32">
        <f>chèque!L63+courant!L63+épargne!L63+terme!L63+divers!L63</f>
        <v>2034</v>
      </c>
      <c r="M63" s="32">
        <f>chèque!M63+courant!M63+épargne!M63+terme!M63+divers!M63</f>
        <v>0</v>
      </c>
      <c r="N63" s="32">
        <f>chèque!N63+courant!N63+épargne!N63+terme!N63+divers!N63</f>
        <v>0</v>
      </c>
      <c r="O63" s="32">
        <f t="shared" si="0"/>
        <v>214050</v>
      </c>
      <c r="P63" s="32">
        <f t="shared" si="0"/>
        <v>9941716</v>
      </c>
    </row>
    <row r="64" spans="1:16" s="4" customFormat="1" ht="15.75" customHeight="1">
      <c r="A64" s="26" t="s">
        <v>48</v>
      </c>
      <c r="B64" s="16" t="s">
        <v>292</v>
      </c>
      <c r="C64" s="32">
        <f>chèque!C64+courant!C64+épargne!C64+terme!C64+divers!C64</f>
        <v>7863</v>
      </c>
      <c r="D64" s="32">
        <f>chèque!D64+courant!D64+épargne!D64+terme!D64+divers!D64</f>
        <v>300256</v>
      </c>
      <c r="E64" s="32">
        <f>chèque!E64+courant!E64+épargne!E64+terme!E64+divers!E64</f>
        <v>11795</v>
      </c>
      <c r="F64" s="32">
        <f>chèque!F64+courant!F64+épargne!F64+terme!F64+divers!F64</f>
        <v>1318053</v>
      </c>
      <c r="G64" s="32">
        <f>chèque!G64+courant!G64+épargne!G64+terme!G64+divers!G64</f>
        <v>0</v>
      </c>
      <c r="H64" s="32">
        <f>chèque!H64+courant!H64+épargne!H64+terme!H64+divers!H64</f>
        <v>0</v>
      </c>
      <c r="I64" s="32">
        <f>chèque!I64+courant!I64+épargne!I64+terme!I64+divers!I64</f>
        <v>0</v>
      </c>
      <c r="J64" s="32">
        <f>chèque!J64+courant!J64+épargne!J64+terme!J64+divers!J64</f>
        <v>0</v>
      </c>
      <c r="K64" s="32">
        <f>chèque!K64+courant!K64+épargne!K64+terme!K64+divers!K64</f>
        <v>0</v>
      </c>
      <c r="L64" s="32">
        <f>chèque!L64+courant!L64+épargne!L64+terme!L64+divers!L64</f>
        <v>0</v>
      </c>
      <c r="M64" s="32">
        <f>chèque!M64+courant!M64+épargne!M64+terme!M64+divers!M64</f>
        <v>0</v>
      </c>
      <c r="N64" s="32">
        <f>chèque!N64+courant!N64+épargne!N64+terme!N64+divers!N64</f>
        <v>0</v>
      </c>
      <c r="O64" s="32">
        <f t="shared" si="0"/>
        <v>19658</v>
      </c>
      <c r="P64" s="32">
        <f t="shared" si="0"/>
        <v>1618309</v>
      </c>
    </row>
    <row r="65" spans="1:16" s="4" customFormat="1" ht="15.75" customHeight="1">
      <c r="A65" s="26" t="s">
        <v>49</v>
      </c>
      <c r="B65" s="16" t="s">
        <v>293</v>
      </c>
      <c r="C65" s="32">
        <f>chèque!C65+courant!C65+épargne!C65+terme!C65+divers!C65</f>
        <v>11006</v>
      </c>
      <c r="D65" s="32">
        <f>chèque!D65+courant!D65+épargne!D65+terme!D65+divers!D65</f>
        <v>248331</v>
      </c>
      <c r="E65" s="32">
        <f>chèque!E65+courant!E65+épargne!E65+terme!E65+divers!E65</f>
        <v>1040</v>
      </c>
      <c r="F65" s="32">
        <f>chèque!F65+courant!F65+épargne!F65+terme!F65+divers!F65</f>
        <v>54824</v>
      </c>
      <c r="G65" s="32">
        <f>chèque!G65+courant!G65+épargne!G65+terme!G65+divers!G65</f>
        <v>5</v>
      </c>
      <c r="H65" s="32">
        <f>chèque!H65+courant!H65+épargne!H65+terme!H65+divers!H65</f>
        <v>33</v>
      </c>
      <c r="I65" s="32">
        <f>chèque!I65+courant!I65+épargne!I65+terme!I65+divers!I65</f>
        <v>0</v>
      </c>
      <c r="J65" s="32">
        <f>chèque!J65+courant!J65+épargne!J65+terme!J65+divers!J65</f>
        <v>0</v>
      </c>
      <c r="K65" s="32">
        <f>chèque!K65+courant!K65+épargne!K65+terme!K65+divers!K65</f>
        <v>0</v>
      </c>
      <c r="L65" s="32">
        <f>chèque!L65+courant!L65+épargne!L65+terme!L65+divers!L65</f>
        <v>0</v>
      </c>
      <c r="M65" s="32">
        <f>chèque!M65+courant!M65+épargne!M65+terme!M65+divers!M65</f>
        <v>0</v>
      </c>
      <c r="N65" s="32">
        <f>chèque!N65+courant!N65+épargne!N65+terme!N65+divers!N65</f>
        <v>0</v>
      </c>
      <c r="O65" s="32">
        <f t="shared" si="0"/>
        <v>12051</v>
      </c>
      <c r="P65" s="32">
        <f t="shared" si="0"/>
        <v>303188</v>
      </c>
    </row>
    <row r="66" spans="1:16" s="4" customFormat="1" ht="15.75" customHeight="1">
      <c r="A66" s="26" t="s">
        <v>50</v>
      </c>
      <c r="B66" s="16" t="s">
        <v>294</v>
      </c>
      <c r="C66" s="32">
        <f>chèque!C66+courant!C66+épargne!C66+terme!C66+divers!C66</f>
        <v>73209</v>
      </c>
      <c r="D66" s="32">
        <f>chèque!D66+courant!D66+épargne!D66+terme!D66+divers!D66</f>
        <v>2827893</v>
      </c>
      <c r="E66" s="32">
        <f>chèque!E66+courant!E66+épargne!E66+terme!E66+divers!E66</f>
        <v>14973</v>
      </c>
      <c r="F66" s="32">
        <f>chèque!F66+courant!F66+épargne!F66+terme!F66+divers!F66</f>
        <v>925041</v>
      </c>
      <c r="G66" s="32">
        <f>chèque!G66+courant!G66+épargne!G66+terme!G66+divers!G66</f>
        <v>333</v>
      </c>
      <c r="H66" s="32">
        <f>chèque!H66+courant!H66+épargne!H66+terme!H66+divers!H66</f>
        <v>19114</v>
      </c>
      <c r="I66" s="32">
        <f>chèque!I66+courant!I66+épargne!I66+terme!I66+divers!I66</f>
        <v>13</v>
      </c>
      <c r="J66" s="32">
        <f>chèque!J66+courant!J66+épargne!J66+terme!J66+divers!J66</f>
        <v>1188</v>
      </c>
      <c r="K66" s="32">
        <f>chèque!K66+courant!K66+épargne!K66+terme!K66+divers!K66</f>
        <v>14</v>
      </c>
      <c r="L66" s="32">
        <f>chèque!L66+courant!L66+épargne!L66+terme!L66+divers!L66</f>
        <v>332</v>
      </c>
      <c r="M66" s="32">
        <f>chèque!M66+courant!M66+épargne!M66+terme!M66+divers!M66</f>
        <v>0</v>
      </c>
      <c r="N66" s="32">
        <f>chèque!N66+courant!N66+épargne!N66+terme!N66+divers!N66</f>
        <v>0</v>
      </c>
      <c r="O66" s="32">
        <f t="shared" si="0"/>
        <v>88542</v>
      </c>
      <c r="P66" s="32">
        <f t="shared" si="0"/>
        <v>3773568</v>
      </c>
    </row>
    <row r="67" spans="1:16" s="4" customFormat="1" ht="15.75" customHeight="1">
      <c r="A67" s="26" t="s">
        <v>51</v>
      </c>
      <c r="B67" s="16" t="s">
        <v>295</v>
      </c>
      <c r="C67" s="32">
        <f>chèque!C67+courant!C67+épargne!C67+terme!C67+divers!C67</f>
        <v>11094</v>
      </c>
      <c r="D67" s="32">
        <f>chèque!D67+courant!D67+épargne!D67+terme!D67+divers!D67</f>
        <v>616497</v>
      </c>
      <c r="E67" s="32">
        <f>chèque!E67+courant!E67+épargne!E67+terme!E67+divers!E67</f>
        <v>10874</v>
      </c>
      <c r="F67" s="32">
        <f>chèque!F67+courant!F67+épargne!F67+terme!F67+divers!F67</f>
        <v>1237869</v>
      </c>
      <c r="G67" s="32">
        <f>chèque!G67+courant!G67+épargne!G67+terme!G67+divers!G67</f>
        <v>8</v>
      </c>
      <c r="H67" s="32">
        <f>chèque!H67+courant!H67+épargne!H67+terme!H67+divers!H67</f>
        <v>63</v>
      </c>
      <c r="I67" s="32">
        <f>chèque!I67+courant!I67+épargne!I67+terme!I67+divers!I67</f>
        <v>0</v>
      </c>
      <c r="J67" s="32">
        <f>chèque!J67+courant!J67+épargne!J67+terme!J67+divers!J67</f>
        <v>0</v>
      </c>
      <c r="K67" s="32">
        <f>chèque!K67+courant!K67+épargne!K67+terme!K67+divers!K67</f>
        <v>0</v>
      </c>
      <c r="L67" s="32">
        <f>chèque!L67+courant!L67+épargne!L67+terme!L67+divers!L67</f>
        <v>0</v>
      </c>
      <c r="M67" s="32">
        <f>chèque!M67+courant!M67+épargne!M67+terme!M67+divers!M67</f>
        <v>0</v>
      </c>
      <c r="N67" s="32">
        <f>chèque!N67+courant!N67+épargne!N67+terme!N67+divers!N67</f>
        <v>0</v>
      </c>
      <c r="O67" s="32">
        <f t="shared" si="0"/>
        <v>21976</v>
      </c>
      <c r="P67" s="32">
        <f t="shared" si="0"/>
        <v>1854429</v>
      </c>
    </row>
    <row r="68" spans="1:16" s="4" customFormat="1" ht="15.75" customHeight="1">
      <c r="A68" s="26" t="s">
        <v>52</v>
      </c>
      <c r="B68" s="16" t="s">
        <v>296</v>
      </c>
      <c r="C68" s="32">
        <f>chèque!C68+courant!C68+épargne!C68+terme!C68+divers!C68</f>
        <v>74666</v>
      </c>
      <c r="D68" s="32">
        <f>chèque!D68+courant!D68+épargne!D68+terme!D68+divers!D68</f>
        <v>5296519</v>
      </c>
      <c r="E68" s="32">
        <f>chèque!E68+courant!E68+épargne!E68+terme!E68+divers!E68</f>
        <v>57498</v>
      </c>
      <c r="F68" s="32">
        <f>chèque!F68+courant!F68+épargne!F68+terme!F68+divers!F68</f>
        <v>7505528</v>
      </c>
      <c r="G68" s="32">
        <f>chèque!G68+courant!G68+épargne!G68+terme!G68+divers!G68</f>
        <v>345</v>
      </c>
      <c r="H68" s="32">
        <f>chèque!H68+courant!H68+épargne!H68+terme!H68+divers!H68</f>
        <v>41880</v>
      </c>
      <c r="I68" s="32">
        <f>chèque!I68+courant!I68+épargne!I68+terme!I68+divers!I68</f>
        <v>0</v>
      </c>
      <c r="J68" s="32">
        <f>chèque!J68+courant!J68+épargne!J68+terme!J68+divers!J68</f>
        <v>0</v>
      </c>
      <c r="K68" s="32">
        <f>chèque!K68+courant!K68+épargne!K68+terme!K68+divers!K68</f>
        <v>12</v>
      </c>
      <c r="L68" s="32">
        <f>chèque!L68+courant!L68+épargne!L68+terme!L68+divers!L68</f>
        <v>718</v>
      </c>
      <c r="M68" s="32">
        <f>chèque!M68+courant!M68+épargne!M68+terme!M68+divers!M68</f>
        <v>0</v>
      </c>
      <c r="N68" s="32">
        <f>chèque!N68+courant!N68+épargne!N68+terme!N68+divers!N68</f>
        <v>0</v>
      </c>
      <c r="O68" s="32">
        <f t="shared" si="0"/>
        <v>132521</v>
      </c>
      <c r="P68" s="32">
        <f t="shared" si="0"/>
        <v>12844645</v>
      </c>
    </row>
    <row r="69" spans="1:16" s="4" customFormat="1" ht="15.75" customHeight="1">
      <c r="A69" s="26" t="s">
        <v>53</v>
      </c>
      <c r="B69" s="16" t="s">
        <v>297</v>
      </c>
      <c r="C69" s="32">
        <f>chèque!C69+courant!C69+épargne!C69+terme!C69+divers!C69</f>
        <v>26692</v>
      </c>
      <c r="D69" s="32">
        <f>chèque!D69+courant!D69+épargne!D69+terme!D69+divers!D69</f>
        <v>590610</v>
      </c>
      <c r="E69" s="32">
        <f>chèque!E69+courant!E69+épargne!E69+terme!E69+divers!E69</f>
        <v>6101</v>
      </c>
      <c r="F69" s="32">
        <f>chèque!F69+courant!F69+épargne!F69+terme!F69+divers!F69</f>
        <v>397403</v>
      </c>
      <c r="G69" s="32">
        <f>chèque!G69+courant!G69+épargne!G69+terme!G69+divers!G69</f>
        <v>192</v>
      </c>
      <c r="H69" s="32">
        <f>chèque!H69+courant!H69+épargne!H69+terme!H69+divers!H69</f>
        <v>11227</v>
      </c>
      <c r="I69" s="32">
        <f>chèque!I69+courant!I69+épargne!I69+terme!I69+divers!I69</f>
        <v>16</v>
      </c>
      <c r="J69" s="32">
        <f>chèque!J69+courant!J69+épargne!J69+terme!J69+divers!J69</f>
        <v>5506</v>
      </c>
      <c r="K69" s="32">
        <f>chèque!K69+courant!K69+épargne!K69+terme!K69+divers!K69</f>
        <v>1</v>
      </c>
      <c r="L69" s="32">
        <f>chèque!L69+courant!L69+épargne!L69+terme!L69+divers!L69</f>
        <v>2</v>
      </c>
      <c r="M69" s="32">
        <f>chèque!M69+courant!M69+épargne!M69+terme!M69+divers!M69</f>
        <v>2</v>
      </c>
      <c r="N69" s="32">
        <f>chèque!N69+courant!N69+épargne!N69+terme!N69+divers!N69</f>
        <v>51</v>
      </c>
      <c r="O69" s="32">
        <f t="shared" si="0"/>
        <v>33004</v>
      </c>
      <c r="P69" s="32">
        <f t="shared" si="0"/>
        <v>1004799</v>
      </c>
    </row>
    <row r="70" spans="1:16" s="4" customFormat="1" ht="15.75" customHeight="1">
      <c r="A70" s="26" t="s">
        <v>54</v>
      </c>
      <c r="B70" s="16" t="s">
        <v>298</v>
      </c>
      <c r="C70" s="32">
        <f>chèque!C70+courant!C70+épargne!C70+terme!C70+divers!C70</f>
        <v>13918</v>
      </c>
      <c r="D70" s="32">
        <f>chèque!D70+courant!D70+épargne!D70+terme!D70+divers!D70</f>
        <v>349625</v>
      </c>
      <c r="E70" s="32">
        <f>chèque!E70+courant!E70+épargne!E70+terme!E70+divers!E70</f>
        <v>1138</v>
      </c>
      <c r="F70" s="32">
        <f>chèque!F70+courant!F70+épargne!F70+terme!F70+divers!F70</f>
        <v>61651</v>
      </c>
      <c r="G70" s="32">
        <f>chèque!G70+courant!G70+épargne!G70+terme!G70+divers!G70</f>
        <v>15</v>
      </c>
      <c r="H70" s="32">
        <f>chèque!H70+courant!H70+épargne!H70+terme!H70+divers!H70</f>
        <v>69</v>
      </c>
      <c r="I70" s="32">
        <f>chèque!I70+courant!I70+épargne!I70+terme!I70+divers!I70</f>
        <v>0</v>
      </c>
      <c r="J70" s="32">
        <f>chèque!J70+courant!J70+épargne!J70+terme!J70+divers!J70</f>
        <v>0</v>
      </c>
      <c r="K70" s="32">
        <f>chèque!K70+courant!K70+épargne!K70+terme!K70+divers!K70</f>
        <v>0</v>
      </c>
      <c r="L70" s="32">
        <f>chèque!L70+courant!L70+épargne!L70+terme!L70+divers!L70</f>
        <v>0</v>
      </c>
      <c r="M70" s="32">
        <f>chèque!M70+courant!M70+épargne!M70+terme!M70+divers!M70</f>
        <v>0</v>
      </c>
      <c r="N70" s="32">
        <f>chèque!N70+courant!N70+épargne!N70+terme!N70+divers!N70</f>
        <v>0</v>
      </c>
      <c r="O70" s="32">
        <f t="shared" si="0"/>
        <v>15071</v>
      </c>
      <c r="P70" s="32">
        <f t="shared" si="0"/>
        <v>411345</v>
      </c>
    </row>
    <row r="71" spans="1:16" s="4" customFormat="1" ht="15.75" customHeight="1">
      <c r="A71" s="26" t="s">
        <v>55</v>
      </c>
      <c r="B71" s="16" t="s">
        <v>299</v>
      </c>
      <c r="C71" s="32">
        <f>chèque!C71+courant!C71+épargne!C71+terme!C71+divers!C71</f>
        <v>18628</v>
      </c>
      <c r="D71" s="32">
        <f>chèque!D71+courant!D71+épargne!D71+terme!D71+divers!D71</f>
        <v>511642</v>
      </c>
      <c r="E71" s="32">
        <f>chèque!E71+courant!E71+épargne!E71+terme!E71+divers!E71</f>
        <v>4558</v>
      </c>
      <c r="F71" s="32">
        <f>chèque!F71+courant!F71+épargne!F71+terme!F71+divers!F71</f>
        <v>313073</v>
      </c>
      <c r="G71" s="32">
        <f>chèque!G71+courant!G71+épargne!G71+terme!G71+divers!G71</f>
        <v>9</v>
      </c>
      <c r="H71" s="32">
        <f>chèque!H71+courant!H71+épargne!H71+terme!H71+divers!H71</f>
        <v>55</v>
      </c>
      <c r="I71" s="32">
        <f>chèque!I71+courant!I71+épargne!I71+terme!I71+divers!I71</f>
        <v>0</v>
      </c>
      <c r="J71" s="32">
        <f>chèque!J71+courant!J71+épargne!J71+terme!J71+divers!J71</f>
        <v>0</v>
      </c>
      <c r="K71" s="32">
        <f>chèque!K71+courant!K71+épargne!K71+terme!K71+divers!K71</f>
        <v>0</v>
      </c>
      <c r="L71" s="32">
        <f>chèque!L71+courant!L71+épargne!L71+terme!L71+divers!L71</f>
        <v>0</v>
      </c>
      <c r="M71" s="32">
        <f>chèque!M71+courant!M71+épargne!M71+terme!M71+divers!M71</f>
        <v>0</v>
      </c>
      <c r="N71" s="32">
        <f>chèque!N71+courant!N71+épargne!N71+terme!N71+divers!N71</f>
        <v>0</v>
      </c>
      <c r="O71" s="32">
        <f t="shared" si="0"/>
        <v>23195</v>
      </c>
      <c r="P71" s="32">
        <f t="shared" si="0"/>
        <v>824770</v>
      </c>
    </row>
    <row r="72" spans="1:16" s="4" customFormat="1" ht="15.75" customHeight="1">
      <c r="A72" s="26" t="s">
        <v>56</v>
      </c>
      <c r="B72" s="16" t="s">
        <v>300</v>
      </c>
      <c r="C72" s="32">
        <f>chèque!C72+courant!C72+épargne!C72+terme!C72+divers!C72</f>
        <v>131515</v>
      </c>
      <c r="D72" s="32">
        <f>chèque!D72+courant!D72+épargne!D72+terme!D72+divers!D72</f>
        <v>5182808</v>
      </c>
      <c r="E72" s="32">
        <f>chèque!E72+courant!E72+épargne!E72+terme!E72+divers!E72</f>
        <v>61688</v>
      </c>
      <c r="F72" s="32">
        <f>chèque!F72+courant!F72+épargne!F72+terme!F72+divers!F72</f>
        <v>4164551</v>
      </c>
      <c r="G72" s="32">
        <f>chèque!G72+courant!G72+épargne!G72+terme!G72+divers!G72</f>
        <v>793</v>
      </c>
      <c r="H72" s="32">
        <f>chèque!H72+courant!H72+épargne!H72+terme!H72+divers!H72</f>
        <v>57680</v>
      </c>
      <c r="I72" s="32">
        <f>chèque!I72+courant!I72+épargne!I72+terme!I72+divers!I72</f>
        <v>5</v>
      </c>
      <c r="J72" s="32">
        <f>chèque!J72+courant!J72+épargne!J72+terme!J72+divers!J72</f>
        <v>110</v>
      </c>
      <c r="K72" s="32">
        <f>chèque!K72+courant!K72+épargne!K72+terme!K72+divers!K72</f>
        <v>31</v>
      </c>
      <c r="L72" s="32">
        <f>chèque!L72+courant!L72+épargne!L72+terme!L72+divers!L72</f>
        <v>2566</v>
      </c>
      <c r="M72" s="32">
        <f>chèque!M72+courant!M72+épargne!M72+terme!M72+divers!M72</f>
        <v>0</v>
      </c>
      <c r="N72" s="32">
        <f>chèque!N72+courant!N72+épargne!N72+terme!N72+divers!N72</f>
        <v>0</v>
      </c>
      <c r="O72" s="32">
        <f t="shared" si="0"/>
        <v>194032</v>
      </c>
      <c r="P72" s="32">
        <f t="shared" si="0"/>
        <v>9407715</v>
      </c>
    </row>
    <row r="73" spans="1:16" s="4" customFormat="1" ht="15.75" customHeight="1">
      <c r="A73" s="26" t="s">
        <v>57</v>
      </c>
      <c r="B73" s="16" t="s">
        <v>301</v>
      </c>
      <c r="C73" s="32">
        <f>chèque!C73+courant!C73+épargne!C73+terme!C73+divers!C73</f>
        <v>20268</v>
      </c>
      <c r="D73" s="32">
        <f>chèque!D73+courant!D73+épargne!D73+terme!D73+divers!D73</f>
        <v>804438</v>
      </c>
      <c r="E73" s="32">
        <f>chèque!E73+courant!E73+épargne!E73+terme!E73+divers!E73</f>
        <v>3468</v>
      </c>
      <c r="F73" s="32">
        <f>chèque!F73+courant!F73+épargne!F73+terme!F73+divers!F73</f>
        <v>225584</v>
      </c>
      <c r="G73" s="32">
        <f>chèque!G73+courant!G73+épargne!G73+terme!G73+divers!G73</f>
        <v>5</v>
      </c>
      <c r="H73" s="32">
        <f>chèque!H73+courant!H73+épargne!H73+terme!H73+divers!H73</f>
        <v>19</v>
      </c>
      <c r="I73" s="32">
        <f>chèque!I73+courant!I73+épargne!I73+terme!I73+divers!I73</f>
        <v>0</v>
      </c>
      <c r="J73" s="32">
        <f>chèque!J73+courant!J73+épargne!J73+terme!J73+divers!J73</f>
        <v>0</v>
      </c>
      <c r="K73" s="32">
        <f>chèque!K73+courant!K73+épargne!K73+terme!K73+divers!K73</f>
        <v>0</v>
      </c>
      <c r="L73" s="32">
        <f>chèque!L73+courant!L73+épargne!L73+terme!L73+divers!L73</f>
        <v>0</v>
      </c>
      <c r="M73" s="32">
        <f>chèque!M73+courant!M73+épargne!M73+terme!M73+divers!M73</f>
        <v>0</v>
      </c>
      <c r="N73" s="32">
        <f>chèque!N73+courant!N73+épargne!N73+terme!N73+divers!N73</f>
        <v>0</v>
      </c>
      <c r="O73" s="32">
        <f t="shared" si="0"/>
        <v>23741</v>
      </c>
      <c r="P73" s="32">
        <f t="shared" si="0"/>
        <v>1030041</v>
      </c>
    </row>
    <row r="74" spans="1:16" s="4" customFormat="1" ht="15.75" customHeight="1">
      <c r="A74" s="26" t="s">
        <v>58</v>
      </c>
      <c r="B74" s="16" t="s">
        <v>302</v>
      </c>
      <c r="C74" s="32">
        <f>chèque!C74+courant!C74+épargne!C74+terme!C74+divers!C74</f>
        <v>443412</v>
      </c>
      <c r="D74" s="32">
        <f>chèque!D74+courant!D74+épargne!D74+terme!D74+divers!D74</f>
        <v>38474665</v>
      </c>
      <c r="E74" s="32">
        <f>chèque!E74+courant!E74+épargne!E74+terme!E74+divers!E74</f>
        <v>42715</v>
      </c>
      <c r="F74" s="32">
        <f>chèque!F74+courant!F74+épargne!F74+terme!F74+divers!F74</f>
        <v>3427391</v>
      </c>
      <c r="G74" s="32">
        <f>chèque!G74+courant!G74+épargne!G74+terme!G74+divers!G74</f>
        <v>3134</v>
      </c>
      <c r="H74" s="32">
        <f>chèque!H74+courant!H74+épargne!H74+terme!H74+divers!H74</f>
        <v>495862</v>
      </c>
      <c r="I74" s="32">
        <f>chèque!I74+courant!I74+épargne!I74+terme!I74+divers!I74</f>
        <v>1218</v>
      </c>
      <c r="J74" s="32">
        <f>chèque!J74+courant!J74+épargne!J74+terme!J74+divers!J74</f>
        <v>501160</v>
      </c>
      <c r="K74" s="32">
        <f>chèque!K74+courant!K74+épargne!K74+terme!K74+divers!K74</f>
        <v>108</v>
      </c>
      <c r="L74" s="32">
        <f>chèque!L74+courant!L74+épargne!L74+terme!L74+divers!L74</f>
        <v>12968</v>
      </c>
      <c r="M74" s="32">
        <f>chèque!M74+courant!M74+épargne!M74+terme!M74+divers!M74</f>
        <v>129</v>
      </c>
      <c r="N74" s="32">
        <f>chèque!N74+courant!N74+épargne!N74+terme!N74+divers!N74</f>
        <v>201740</v>
      </c>
      <c r="O74" s="32">
        <f t="shared" si="0"/>
        <v>490716</v>
      </c>
      <c r="P74" s="32">
        <f t="shared" si="0"/>
        <v>43113786</v>
      </c>
    </row>
    <row r="75" spans="1:16" s="4" customFormat="1" ht="15.75" customHeight="1">
      <c r="A75" s="26" t="s">
        <v>59</v>
      </c>
      <c r="B75" s="16" t="s">
        <v>303</v>
      </c>
      <c r="C75" s="32">
        <f>chèque!C75+courant!C75+épargne!C75+terme!C75+divers!C75</f>
        <v>68662</v>
      </c>
      <c r="D75" s="32">
        <f>chèque!D75+courant!D75+épargne!D75+terme!D75+divers!D75</f>
        <v>1941767</v>
      </c>
      <c r="E75" s="32">
        <f>chèque!E75+courant!E75+épargne!E75+terme!E75+divers!E75</f>
        <v>6139</v>
      </c>
      <c r="F75" s="32">
        <f>chèque!F75+courant!F75+épargne!F75+terme!F75+divers!F75</f>
        <v>326375</v>
      </c>
      <c r="G75" s="32">
        <f>chèque!G75+courant!G75+épargne!G75+terme!G75+divers!G75</f>
        <v>151</v>
      </c>
      <c r="H75" s="32">
        <f>chèque!H75+courant!H75+épargne!H75+terme!H75+divers!H75</f>
        <v>8969</v>
      </c>
      <c r="I75" s="32">
        <f>chèque!I75+courant!I75+épargne!I75+terme!I75+divers!I75</f>
        <v>3</v>
      </c>
      <c r="J75" s="32">
        <f>chèque!J75+courant!J75+épargne!J75+terme!J75+divers!J75</f>
        <v>380</v>
      </c>
      <c r="K75" s="32">
        <f>chèque!K75+courant!K75+épargne!K75+terme!K75+divers!K75</f>
        <v>5</v>
      </c>
      <c r="L75" s="32">
        <f>chèque!L75+courant!L75+épargne!L75+terme!L75+divers!L75</f>
        <v>73</v>
      </c>
      <c r="M75" s="32">
        <f>chèque!M75+courant!M75+épargne!M75+terme!M75+divers!M75</f>
        <v>0</v>
      </c>
      <c r="N75" s="32">
        <f>chèque!N75+courant!N75+épargne!N75+terme!N75+divers!N75</f>
        <v>0</v>
      </c>
      <c r="O75" s="32">
        <f t="shared" si="0"/>
        <v>74960</v>
      </c>
      <c r="P75" s="32">
        <f t="shared" si="0"/>
        <v>2277564</v>
      </c>
    </row>
    <row r="76" spans="1:16" s="4" customFormat="1" ht="15.75" customHeight="1">
      <c r="A76" s="26" t="s">
        <v>60</v>
      </c>
      <c r="B76" s="16" t="s">
        <v>304</v>
      </c>
      <c r="C76" s="32">
        <f>chèque!C76+courant!C76+épargne!C76+terme!C76+divers!C76</f>
        <v>120057</v>
      </c>
      <c r="D76" s="32">
        <f>chèque!D76+courant!D76+épargne!D76+terme!D76+divers!D76</f>
        <v>3198414</v>
      </c>
      <c r="E76" s="32">
        <f>chèque!E76+courant!E76+épargne!E76+terme!E76+divers!E76</f>
        <v>16172</v>
      </c>
      <c r="F76" s="32">
        <f>chèque!F76+courant!F76+épargne!F76+terme!F76+divers!F76</f>
        <v>909390</v>
      </c>
      <c r="G76" s="32">
        <f>chèque!G76+courant!G76+épargne!G76+terme!G76+divers!G76</f>
        <v>147</v>
      </c>
      <c r="H76" s="32">
        <f>chèque!H76+courant!H76+épargne!H76+terme!H76+divers!H76</f>
        <v>6581</v>
      </c>
      <c r="I76" s="32">
        <f>chèque!I76+courant!I76+épargne!I76+terme!I76+divers!I76</f>
        <v>4</v>
      </c>
      <c r="J76" s="32">
        <f>chèque!J76+courant!J76+épargne!J76+terme!J76+divers!J76</f>
        <v>1362</v>
      </c>
      <c r="K76" s="32">
        <f>chèque!K76+courant!K76+épargne!K76+terme!K76+divers!K76</f>
        <v>5</v>
      </c>
      <c r="L76" s="32">
        <f>chèque!L76+courant!L76+épargne!L76+terme!L76+divers!L76</f>
        <v>334</v>
      </c>
      <c r="M76" s="32">
        <f>chèque!M76+courant!M76+épargne!M76+terme!M76+divers!M76</f>
        <v>0</v>
      </c>
      <c r="N76" s="32">
        <f>chèque!N76+courant!N76+épargne!N76+terme!N76+divers!N76</f>
        <v>0</v>
      </c>
      <c r="O76" s="32">
        <f t="shared" si="0"/>
        <v>136385</v>
      </c>
      <c r="P76" s="32">
        <f t="shared" si="0"/>
        <v>4116081</v>
      </c>
    </row>
    <row r="77" spans="1:16" s="4" customFormat="1" ht="15.75" customHeight="1">
      <c r="A77" s="27" t="s">
        <v>61</v>
      </c>
      <c r="B77" s="17" t="s">
        <v>305</v>
      </c>
      <c r="C77" s="33">
        <f>chèque!C77+courant!C77+épargne!C77+terme!C77+divers!C77</f>
        <v>11900</v>
      </c>
      <c r="D77" s="33">
        <f>chèque!D77+courant!D77+épargne!D77+terme!D77+divers!D77</f>
        <v>418210</v>
      </c>
      <c r="E77" s="33">
        <f>chèque!E77+courant!E77+épargne!E77+terme!E77+divers!E77</f>
        <v>3879</v>
      </c>
      <c r="F77" s="33">
        <f>chèque!F77+courant!F77+épargne!F77+terme!F77+divers!F77</f>
        <v>248661</v>
      </c>
      <c r="G77" s="33">
        <f>chèque!G77+courant!G77+épargne!G77+terme!G77+divers!G77</f>
        <v>6</v>
      </c>
      <c r="H77" s="33">
        <f>chèque!H77+courant!H77+épargne!H77+terme!H77+divers!H77</f>
        <v>4</v>
      </c>
      <c r="I77" s="33">
        <f>chèque!I77+courant!I77+épargne!I77+terme!I77+divers!I77</f>
        <v>0</v>
      </c>
      <c r="J77" s="33">
        <f>chèque!J77+courant!J77+épargne!J77+terme!J77+divers!J77</f>
        <v>0</v>
      </c>
      <c r="K77" s="33">
        <f>chèque!K77+courant!K77+épargne!K77+terme!K77+divers!K77</f>
        <v>0</v>
      </c>
      <c r="L77" s="33">
        <f>chèque!L77+courant!L77+épargne!L77+terme!L77+divers!L77</f>
        <v>0</v>
      </c>
      <c r="M77" s="33">
        <f>chèque!M77+courant!M77+épargne!M77+terme!M77+divers!M77</f>
        <v>0</v>
      </c>
      <c r="N77" s="33">
        <f>chèque!N77+courant!N77+épargne!N77+terme!N77+divers!N77</f>
        <v>0</v>
      </c>
      <c r="O77" s="33">
        <f aca="true" t="shared" si="1" ref="O77:P101">C77+E77+G77+I77+K77+M77</f>
        <v>15785</v>
      </c>
      <c r="P77" s="33">
        <f t="shared" si="1"/>
        <v>666875</v>
      </c>
    </row>
    <row r="78" spans="1:16" s="4" customFormat="1" ht="15.75" customHeight="1">
      <c r="A78" s="26" t="s">
        <v>62</v>
      </c>
      <c r="B78" s="16" t="s">
        <v>306</v>
      </c>
      <c r="C78" s="32">
        <f>chèque!C78+courant!C78+épargne!C78+terme!C78+divers!C78</f>
        <v>21734</v>
      </c>
      <c r="D78" s="32">
        <f>chèque!D78+courant!D78+épargne!D78+terme!D78+divers!D78</f>
        <v>500536</v>
      </c>
      <c r="E78" s="32">
        <f>chèque!E78+courant!E78+épargne!E78+terme!E78+divers!E78</f>
        <v>4326</v>
      </c>
      <c r="F78" s="32">
        <f>chèque!F78+courant!F78+épargne!F78+terme!F78+divers!F78</f>
        <v>309492</v>
      </c>
      <c r="G78" s="32">
        <f>chèque!G78+courant!G78+épargne!G78+terme!G78+divers!G78</f>
        <v>25</v>
      </c>
      <c r="H78" s="32">
        <f>chèque!H78+courant!H78+épargne!H78+terme!H78+divers!H78</f>
        <v>862</v>
      </c>
      <c r="I78" s="32">
        <f>chèque!I78+courant!I78+épargne!I78+terme!I78+divers!I78</f>
        <v>0</v>
      </c>
      <c r="J78" s="32">
        <f>chèque!J78+courant!J78+épargne!J78+terme!J78+divers!J78</f>
        <v>0</v>
      </c>
      <c r="K78" s="32">
        <f>chèque!K78+courant!K78+épargne!K78+terme!K78+divers!K78</f>
        <v>1</v>
      </c>
      <c r="L78" s="32">
        <f>chèque!L78+courant!L78+épargne!L78+terme!L78+divers!L78</f>
        <v>396</v>
      </c>
      <c r="M78" s="32">
        <f>chèque!M78+courant!M78+épargne!M78+terme!M78+divers!M78</f>
        <v>0</v>
      </c>
      <c r="N78" s="32">
        <f>chèque!N78+courant!N78+épargne!N78+terme!N78+divers!N78</f>
        <v>0</v>
      </c>
      <c r="O78" s="32">
        <f t="shared" si="1"/>
        <v>26086</v>
      </c>
      <c r="P78" s="32">
        <f t="shared" si="1"/>
        <v>811286</v>
      </c>
    </row>
    <row r="79" spans="1:16" s="4" customFormat="1" ht="15.75" customHeight="1">
      <c r="A79" s="26" t="s">
        <v>63</v>
      </c>
      <c r="B79" s="16" t="s">
        <v>307</v>
      </c>
      <c r="C79" s="32">
        <f>chèque!C79+courant!C79+épargne!C79+terme!C79+divers!C79</f>
        <v>4083</v>
      </c>
      <c r="D79" s="32">
        <f>chèque!D79+courant!D79+épargne!D79+terme!D79+divers!D79</f>
        <v>161232</v>
      </c>
      <c r="E79" s="32">
        <f>chèque!E79+courant!E79+épargne!E79+terme!E79+divers!E79</f>
        <v>2018</v>
      </c>
      <c r="F79" s="32">
        <f>chèque!F79+courant!F79+épargne!F79+terme!F79+divers!F79</f>
        <v>213439</v>
      </c>
      <c r="G79" s="32">
        <f>chèque!G79+courant!G79+épargne!G79+terme!G79+divers!G79</f>
        <v>3</v>
      </c>
      <c r="H79" s="32">
        <f>chèque!H79+courant!H79+épargne!H79+terme!H79+divers!H79</f>
        <v>53</v>
      </c>
      <c r="I79" s="32">
        <f>chèque!I79+courant!I79+épargne!I79+terme!I79+divers!I79</f>
        <v>0</v>
      </c>
      <c r="J79" s="32">
        <f>chèque!J79+courant!J79+épargne!J79+terme!J79+divers!J79</f>
        <v>0</v>
      </c>
      <c r="K79" s="32">
        <f>chèque!K79+courant!K79+épargne!K79+terme!K79+divers!K79</f>
        <v>0</v>
      </c>
      <c r="L79" s="32">
        <f>chèque!L79+courant!L79+épargne!L79+terme!L79+divers!L79</f>
        <v>0</v>
      </c>
      <c r="M79" s="32">
        <f>chèque!M79+courant!M79+épargne!M79+terme!M79+divers!M79</f>
        <v>0</v>
      </c>
      <c r="N79" s="32">
        <f>chèque!N79+courant!N79+épargne!N79+terme!N79+divers!N79</f>
        <v>0</v>
      </c>
      <c r="O79" s="32">
        <f t="shared" si="1"/>
        <v>6104</v>
      </c>
      <c r="P79" s="32">
        <f t="shared" si="1"/>
        <v>374724</v>
      </c>
    </row>
    <row r="80" spans="1:16" s="4" customFormat="1" ht="15.75" customHeight="1">
      <c r="A80" s="26" t="s">
        <v>64</v>
      </c>
      <c r="B80" s="16" t="s">
        <v>308</v>
      </c>
      <c r="C80" s="32">
        <f>chèque!C80+courant!C80+épargne!C80+terme!C80+divers!C80</f>
        <v>40816</v>
      </c>
      <c r="D80" s="32">
        <f>chèque!D80+courant!D80+épargne!D80+terme!D80+divers!D80</f>
        <v>1241790</v>
      </c>
      <c r="E80" s="32">
        <f>chèque!E80+courant!E80+épargne!E80+terme!E80+divers!E80</f>
        <v>6847</v>
      </c>
      <c r="F80" s="32">
        <f>chèque!F80+courant!F80+épargne!F80+terme!F80+divers!F80</f>
        <v>475399</v>
      </c>
      <c r="G80" s="32">
        <f>chèque!G80+courant!G80+épargne!G80+terme!G80+divers!G80</f>
        <v>30</v>
      </c>
      <c r="H80" s="32">
        <f>chèque!H80+courant!H80+épargne!H80+terme!H80+divers!H80</f>
        <v>1471</v>
      </c>
      <c r="I80" s="32">
        <f>chèque!I80+courant!I80+épargne!I80+terme!I80+divers!I80</f>
        <v>2</v>
      </c>
      <c r="J80" s="32">
        <f>chèque!J80+courant!J80+épargne!J80+terme!J80+divers!J80</f>
        <v>1</v>
      </c>
      <c r="K80" s="32">
        <f>chèque!K80+courant!K80+épargne!K80+terme!K80+divers!K80</f>
        <v>1</v>
      </c>
      <c r="L80" s="32">
        <f>chèque!L80+courant!L80+épargne!L80+terme!L80+divers!L80</f>
        <v>4</v>
      </c>
      <c r="M80" s="32">
        <f>chèque!M80+courant!M80+épargne!M80+terme!M80+divers!M80</f>
        <v>0</v>
      </c>
      <c r="N80" s="32">
        <f>chèque!N80+courant!N80+épargne!N80+terme!N80+divers!N80</f>
        <v>0</v>
      </c>
      <c r="O80" s="32">
        <f t="shared" si="1"/>
        <v>47696</v>
      </c>
      <c r="P80" s="32">
        <f t="shared" si="1"/>
        <v>1718665</v>
      </c>
    </row>
    <row r="81" spans="1:16" s="4" customFormat="1" ht="15.75" customHeight="1">
      <c r="A81" s="26" t="s">
        <v>65</v>
      </c>
      <c r="B81" s="16" t="s">
        <v>309</v>
      </c>
      <c r="C81" s="32">
        <f>chèque!C81+courant!C81+épargne!C81+terme!C81+divers!C81</f>
        <v>13381</v>
      </c>
      <c r="D81" s="32">
        <f>chèque!D81+courant!D81+épargne!D81+terme!D81+divers!D81</f>
        <v>398179</v>
      </c>
      <c r="E81" s="32">
        <f>chèque!E81+courant!E81+épargne!E81+terme!E81+divers!E81</f>
        <v>1108</v>
      </c>
      <c r="F81" s="32">
        <f>chèque!F81+courant!F81+épargne!F81+terme!F81+divers!F81</f>
        <v>68233</v>
      </c>
      <c r="G81" s="32">
        <f>chèque!G81+courant!G81+épargne!G81+terme!G81+divers!G81</f>
        <v>0</v>
      </c>
      <c r="H81" s="32">
        <f>chèque!H81+courant!H81+épargne!H81+terme!H81+divers!H81</f>
        <v>0</v>
      </c>
      <c r="I81" s="32">
        <f>chèque!I81+courant!I81+épargne!I81+terme!I81+divers!I81</f>
        <v>0</v>
      </c>
      <c r="J81" s="32">
        <f>chèque!J81+courant!J81+épargne!J81+terme!J81+divers!J81</f>
        <v>0</v>
      </c>
      <c r="K81" s="32">
        <f>chèque!K81+courant!K81+épargne!K81+terme!K81+divers!K81</f>
        <v>0</v>
      </c>
      <c r="L81" s="32">
        <f>chèque!L81+courant!L81+épargne!L81+terme!L81+divers!L81</f>
        <v>0</v>
      </c>
      <c r="M81" s="32">
        <f>chèque!M81+courant!M81+épargne!M81+terme!M81+divers!M81</f>
        <v>0</v>
      </c>
      <c r="N81" s="32">
        <f>chèque!N81+courant!N81+épargne!N81+terme!N81+divers!N81</f>
        <v>0</v>
      </c>
      <c r="O81" s="32">
        <f t="shared" si="1"/>
        <v>14489</v>
      </c>
      <c r="P81" s="32">
        <f t="shared" si="1"/>
        <v>466412</v>
      </c>
    </row>
    <row r="82" spans="1:16" s="4" customFormat="1" ht="15.75" customHeight="1">
      <c r="A82" s="26" t="s">
        <v>66</v>
      </c>
      <c r="B82" s="16" t="s">
        <v>310</v>
      </c>
      <c r="C82" s="32">
        <f>chèque!C82+courant!C82+épargne!C82+terme!C82+divers!C82</f>
        <v>19387</v>
      </c>
      <c r="D82" s="32">
        <f>chèque!D82+courant!D82+épargne!D82+terme!D82+divers!D82</f>
        <v>618474</v>
      </c>
      <c r="E82" s="32">
        <f>chèque!E82+courant!E82+épargne!E82+terme!E82+divers!E82</f>
        <v>4196</v>
      </c>
      <c r="F82" s="32">
        <f>chèque!F82+courant!F82+épargne!F82+terme!F82+divers!F82</f>
        <v>246250</v>
      </c>
      <c r="G82" s="32">
        <f>chèque!G82+courant!G82+épargne!G82+terme!G82+divers!G82</f>
        <v>31</v>
      </c>
      <c r="H82" s="32">
        <f>chèque!H82+courant!H82+épargne!H82+terme!H82+divers!H82</f>
        <v>258</v>
      </c>
      <c r="I82" s="32">
        <f>chèque!I82+courant!I82+épargne!I82+terme!I82+divers!I82</f>
        <v>0</v>
      </c>
      <c r="J82" s="32">
        <f>chèque!J82+courant!J82+épargne!J82+terme!J82+divers!J82</f>
        <v>0</v>
      </c>
      <c r="K82" s="32">
        <f>chèque!K82+courant!K82+épargne!K82+terme!K82+divers!K82</f>
        <v>0</v>
      </c>
      <c r="L82" s="32">
        <f>chèque!L82+courant!L82+épargne!L82+terme!L82+divers!L82</f>
        <v>0</v>
      </c>
      <c r="M82" s="32">
        <f>chèque!M82+courant!M82+épargne!M82+terme!M82+divers!M82</f>
        <v>0</v>
      </c>
      <c r="N82" s="32">
        <f>chèque!N82+courant!N82+épargne!N82+terme!N82+divers!N82</f>
        <v>0</v>
      </c>
      <c r="O82" s="32">
        <f t="shared" si="1"/>
        <v>23614</v>
      </c>
      <c r="P82" s="32">
        <f t="shared" si="1"/>
        <v>864982</v>
      </c>
    </row>
    <row r="83" spans="1:16" s="4" customFormat="1" ht="15.75" customHeight="1">
      <c r="A83" s="26" t="s">
        <v>67</v>
      </c>
      <c r="B83" s="16" t="s">
        <v>311</v>
      </c>
      <c r="C83" s="32">
        <f>chèque!C83+courant!C83+épargne!C83+terme!C83+divers!C83</f>
        <v>26131</v>
      </c>
      <c r="D83" s="32">
        <f>chèque!D83+courant!D83+épargne!D83+terme!D83+divers!D83</f>
        <v>583364</v>
      </c>
      <c r="E83" s="32">
        <f>chèque!E83+courant!E83+épargne!E83+terme!E83+divers!E83</f>
        <v>8147</v>
      </c>
      <c r="F83" s="32">
        <f>chèque!F83+courant!F83+épargne!F83+terme!F83+divers!F83</f>
        <v>468884</v>
      </c>
      <c r="G83" s="32">
        <f>chèque!G83+courant!G83+épargne!G83+terme!G83+divers!G83</f>
        <v>44</v>
      </c>
      <c r="H83" s="32">
        <f>chèque!H83+courant!H83+épargne!H83+terme!H83+divers!H83</f>
        <v>909</v>
      </c>
      <c r="I83" s="32">
        <f>chèque!I83+courant!I83+épargne!I83+terme!I83+divers!I83</f>
        <v>4</v>
      </c>
      <c r="J83" s="32">
        <f>chèque!J83+courant!J83+épargne!J83+terme!J83+divers!J83</f>
        <v>0</v>
      </c>
      <c r="K83" s="32">
        <f>chèque!K83+courant!K83+épargne!K83+terme!K83+divers!K83</f>
        <v>0</v>
      </c>
      <c r="L83" s="32">
        <f>chèque!L83+courant!L83+épargne!L83+terme!L83+divers!L83</f>
        <v>0</v>
      </c>
      <c r="M83" s="32">
        <f>chèque!M83+courant!M83+épargne!M83+terme!M83+divers!M83</f>
        <v>0</v>
      </c>
      <c r="N83" s="32">
        <f>chèque!N83+courant!N83+épargne!N83+terme!N83+divers!N83</f>
        <v>0</v>
      </c>
      <c r="O83" s="32">
        <f t="shared" si="1"/>
        <v>34326</v>
      </c>
      <c r="P83" s="32">
        <f t="shared" si="1"/>
        <v>1053157</v>
      </c>
    </row>
    <row r="84" spans="1:16" s="4" customFormat="1" ht="15.75" customHeight="1">
      <c r="A84" s="26" t="s">
        <v>68</v>
      </c>
      <c r="B84" s="16" t="s">
        <v>312</v>
      </c>
      <c r="C84" s="32">
        <f>chèque!C84+courant!C84+épargne!C84+terme!C84+divers!C84</f>
        <v>4719</v>
      </c>
      <c r="D84" s="32">
        <f>chèque!D84+courant!D84+épargne!D84+terme!D84+divers!D84</f>
        <v>145950</v>
      </c>
      <c r="E84" s="32">
        <f>chèque!E84+courant!E84+épargne!E84+terme!E84+divers!E84</f>
        <v>444</v>
      </c>
      <c r="F84" s="32">
        <f>chèque!F84+courant!F84+épargne!F84+terme!F84+divers!F84</f>
        <v>23665</v>
      </c>
      <c r="G84" s="32">
        <f>chèque!G84+courant!G84+épargne!G84+terme!G84+divers!G84</f>
        <v>7</v>
      </c>
      <c r="H84" s="32">
        <f>chèque!H84+courant!H84+épargne!H84+terme!H84+divers!H84</f>
        <v>49</v>
      </c>
      <c r="I84" s="32">
        <f>chèque!I84+courant!I84+épargne!I84+terme!I84+divers!I84</f>
        <v>0</v>
      </c>
      <c r="J84" s="32">
        <f>chèque!J84+courant!J84+épargne!J84+terme!J84+divers!J84</f>
        <v>0</v>
      </c>
      <c r="K84" s="32">
        <f>chèque!K84+courant!K84+épargne!K84+terme!K84+divers!K84</f>
        <v>0</v>
      </c>
      <c r="L84" s="32">
        <f>chèque!L84+courant!L84+épargne!L84+terme!L84+divers!L84</f>
        <v>0</v>
      </c>
      <c r="M84" s="32">
        <f>chèque!M84+courant!M84+épargne!M84+terme!M84+divers!M84</f>
        <v>0</v>
      </c>
      <c r="N84" s="32">
        <f>chèque!N84+courant!N84+épargne!N84+terme!N84+divers!N84</f>
        <v>0</v>
      </c>
      <c r="O84" s="32">
        <f aca="true" t="shared" si="2" ref="O84:P87">C84+E84+G84+I84+K84+M84</f>
        <v>5170</v>
      </c>
      <c r="P84" s="32">
        <f t="shared" si="2"/>
        <v>169664</v>
      </c>
    </row>
    <row r="85" spans="1:16" s="4" customFormat="1" ht="15.75" customHeight="1">
      <c r="A85" s="26" t="s">
        <v>228</v>
      </c>
      <c r="B85" s="16" t="s">
        <v>313</v>
      </c>
      <c r="C85" s="32">
        <f>chèque!C85+courant!C85+épargne!C85+terme!C85+divers!C85</f>
        <v>4039</v>
      </c>
      <c r="D85" s="32">
        <f>chèque!D85+courant!D85+épargne!D85+terme!D85+divers!D85</f>
        <v>83655</v>
      </c>
      <c r="E85" s="32">
        <f>chèque!E85+courant!E85+épargne!E85+terme!E85+divers!E85</f>
        <v>189</v>
      </c>
      <c r="F85" s="32">
        <f>chèque!F85+courant!F85+épargne!F85+terme!F85+divers!F85</f>
        <v>10773</v>
      </c>
      <c r="G85" s="32">
        <f>chèque!G85+courant!G85+épargne!G85+terme!G85+divers!G85</f>
        <v>12</v>
      </c>
      <c r="H85" s="32">
        <f>chèque!H85+courant!H85+épargne!H85+terme!H85+divers!H85</f>
        <v>45</v>
      </c>
      <c r="I85" s="32">
        <f>chèque!I85+courant!I85+épargne!I85+terme!I85+divers!I85</f>
        <v>0</v>
      </c>
      <c r="J85" s="32">
        <f>chèque!J85+courant!J85+épargne!J85+terme!J85+divers!J85</f>
        <v>0</v>
      </c>
      <c r="K85" s="32">
        <f>chèque!K85+courant!K85+épargne!K85+terme!K85+divers!K85</f>
        <v>0</v>
      </c>
      <c r="L85" s="32">
        <f>chèque!L85+courant!L85+épargne!L85+terme!L85+divers!L85</f>
        <v>0</v>
      </c>
      <c r="M85" s="32">
        <f>chèque!M85+courant!M85+épargne!M85+terme!M85+divers!M85</f>
        <v>0</v>
      </c>
      <c r="N85" s="32">
        <f>chèque!N85+courant!N85+épargne!N85+terme!N85+divers!N85</f>
        <v>0</v>
      </c>
      <c r="O85" s="32">
        <f t="shared" si="2"/>
        <v>4240</v>
      </c>
      <c r="P85" s="32">
        <f t="shared" si="2"/>
        <v>94473</v>
      </c>
    </row>
    <row r="86" spans="1:16" s="4" customFormat="1" ht="15.75" customHeight="1">
      <c r="A86" s="26" t="s">
        <v>69</v>
      </c>
      <c r="B86" s="16" t="s">
        <v>314</v>
      </c>
      <c r="C86" s="32">
        <f>chèque!C86+courant!C86+épargne!C86+terme!C86+divers!C86</f>
        <v>14947</v>
      </c>
      <c r="D86" s="32">
        <f>chèque!D86+courant!D86+épargne!D86+terme!D86+divers!D86</f>
        <v>338314</v>
      </c>
      <c r="E86" s="32">
        <f>chèque!E86+courant!E86+épargne!E86+terme!E86+divers!E86</f>
        <v>2903</v>
      </c>
      <c r="F86" s="32">
        <f>chèque!F86+courant!F86+épargne!F86+terme!F86+divers!F86</f>
        <v>131732</v>
      </c>
      <c r="G86" s="32">
        <f>chèque!G86+courant!G86+épargne!G86+terme!G86+divers!G86</f>
        <v>29</v>
      </c>
      <c r="H86" s="32">
        <f>chèque!H86+courant!H86+épargne!H86+terme!H86+divers!H86</f>
        <v>104</v>
      </c>
      <c r="I86" s="32">
        <f>chèque!I86+courant!I86+épargne!I86+terme!I86+divers!I86</f>
        <v>0</v>
      </c>
      <c r="J86" s="32">
        <f>chèque!J86+courant!J86+épargne!J86+terme!J86+divers!J86</f>
        <v>0</v>
      </c>
      <c r="K86" s="32">
        <f>chèque!K86+courant!K86+épargne!K86+terme!K86+divers!K86</f>
        <v>0</v>
      </c>
      <c r="L86" s="32">
        <f>chèque!L86+courant!L86+épargne!L86+terme!L86+divers!L86</f>
        <v>0</v>
      </c>
      <c r="M86" s="32">
        <f>chèque!M86+courant!M86+épargne!M86+terme!M86+divers!M86</f>
        <v>0</v>
      </c>
      <c r="N86" s="32">
        <f>chèque!N86+courant!N86+épargne!N86+terme!N86+divers!N86</f>
        <v>0</v>
      </c>
      <c r="O86" s="32">
        <f t="shared" si="2"/>
        <v>17879</v>
      </c>
      <c r="P86" s="32">
        <f t="shared" si="2"/>
        <v>470150</v>
      </c>
    </row>
    <row r="87" spans="1:16" s="4" customFormat="1" ht="15.75" customHeight="1">
      <c r="A87" s="26" t="s">
        <v>70</v>
      </c>
      <c r="B87" s="16" t="s">
        <v>315</v>
      </c>
      <c r="C87" s="32">
        <f>chèque!C87+courant!C87+épargne!C87+terme!C87+divers!C87</f>
        <v>15947</v>
      </c>
      <c r="D87" s="32">
        <f>chèque!D87+courant!D87+épargne!D87+terme!D87+divers!D87</f>
        <v>284613</v>
      </c>
      <c r="E87" s="32">
        <f>chèque!E87+courant!E87+épargne!E87+terme!E87+divers!E87</f>
        <v>580</v>
      </c>
      <c r="F87" s="32">
        <f>chèque!F87+courant!F87+épargne!F87+terme!F87+divers!F87</f>
        <v>28909</v>
      </c>
      <c r="G87" s="32">
        <f>chèque!G87+courant!G87+épargne!G87+terme!G87+divers!G87</f>
        <v>35</v>
      </c>
      <c r="H87" s="32">
        <f>chèque!H87+courant!H87+épargne!H87+terme!H87+divers!H87</f>
        <v>231</v>
      </c>
      <c r="I87" s="32">
        <f>chèque!I87+courant!I87+épargne!I87+terme!I87+divers!I87</f>
        <v>0</v>
      </c>
      <c r="J87" s="32">
        <f>chèque!J87+courant!J87+épargne!J87+terme!J87+divers!J87</f>
        <v>0</v>
      </c>
      <c r="K87" s="32">
        <f>chèque!K87+courant!K87+épargne!K87+terme!K87+divers!K87</f>
        <v>0</v>
      </c>
      <c r="L87" s="32">
        <f>chèque!L87+courant!L87+épargne!L87+terme!L87+divers!L87</f>
        <v>0</v>
      </c>
      <c r="M87" s="32">
        <f>chèque!M87+courant!M87+épargne!M87+terme!M87+divers!M87</f>
        <v>0</v>
      </c>
      <c r="N87" s="32">
        <f>chèque!N87+courant!N87+épargne!N87+terme!N87+divers!N87</f>
        <v>0</v>
      </c>
      <c r="O87" s="32">
        <f t="shared" si="2"/>
        <v>16562</v>
      </c>
      <c r="P87" s="32">
        <f t="shared" si="2"/>
        <v>313753</v>
      </c>
    </row>
    <row r="88" spans="1:16" s="4" customFormat="1" ht="15.75" customHeight="1">
      <c r="A88" s="26" t="s">
        <v>71</v>
      </c>
      <c r="B88" s="16" t="s">
        <v>316</v>
      </c>
      <c r="C88" s="32">
        <f>chèque!C88+courant!C88+épargne!C88+terme!C88+divers!C88</f>
        <v>201759</v>
      </c>
      <c r="D88" s="32">
        <f>chèque!D88+courant!D88+épargne!D88+terme!D88+divers!D88</f>
        <v>11914653</v>
      </c>
      <c r="E88" s="32">
        <f>chèque!E88+courant!E88+épargne!E88+terme!E88+divers!E88</f>
        <v>53895</v>
      </c>
      <c r="F88" s="32">
        <f>chèque!F88+courant!F88+épargne!F88+terme!F88+divers!F88</f>
        <v>4490089</v>
      </c>
      <c r="G88" s="32">
        <f>chèque!G88+courant!G88+épargne!G88+terme!G88+divers!G88</f>
        <v>1789</v>
      </c>
      <c r="H88" s="32">
        <f>chèque!H88+courant!H88+épargne!H88+terme!H88+divers!H88</f>
        <v>246803</v>
      </c>
      <c r="I88" s="32">
        <f>chèque!I88+courant!I88+épargne!I88+terme!I88+divers!I88</f>
        <v>425</v>
      </c>
      <c r="J88" s="32">
        <f>chèque!J88+courant!J88+épargne!J88+terme!J88+divers!J88</f>
        <v>129072</v>
      </c>
      <c r="K88" s="32">
        <f>chèque!K88+courant!K88+épargne!K88+terme!K88+divers!K88</f>
        <v>190</v>
      </c>
      <c r="L88" s="32">
        <f>chèque!L88+courant!L88+épargne!L88+terme!L88+divers!L88</f>
        <v>30904</v>
      </c>
      <c r="M88" s="32">
        <f>chèque!M88+courant!M88+épargne!M88+terme!M88+divers!M88</f>
        <v>66</v>
      </c>
      <c r="N88" s="32">
        <f>chèque!N88+courant!N88+épargne!N88+terme!N88+divers!N88</f>
        <v>8422</v>
      </c>
      <c r="O88" s="32">
        <f t="shared" si="1"/>
        <v>258124</v>
      </c>
      <c r="P88" s="32">
        <f t="shared" si="1"/>
        <v>16819943</v>
      </c>
    </row>
    <row r="89" spans="1:16" s="4" customFormat="1" ht="15.75" customHeight="1">
      <c r="A89" s="26" t="s">
        <v>72</v>
      </c>
      <c r="B89" s="16" t="s">
        <v>317</v>
      </c>
      <c r="C89" s="32">
        <f>chèque!C89+courant!C89+épargne!C89+terme!C89+divers!C89</f>
        <v>12297</v>
      </c>
      <c r="D89" s="32">
        <f>chèque!D89+courant!D89+épargne!D89+terme!D89+divers!D89</f>
        <v>323795</v>
      </c>
      <c r="E89" s="32">
        <f>chèque!E89+courant!E89+épargne!E89+terme!E89+divers!E89</f>
        <v>3704</v>
      </c>
      <c r="F89" s="32">
        <f>chèque!F89+courant!F89+épargne!F89+terme!F89+divers!F89</f>
        <v>317296</v>
      </c>
      <c r="G89" s="32">
        <f>chèque!G89+courant!G89+épargne!G89+terme!G89+divers!G89</f>
        <v>1</v>
      </c>
      <c r="H89" s="32">
        <f>chèque!H89+courant!H89+épargne!H89+terme!H89+divers!H89</f>
        <v>375</v>
      </c>
      <c r="I89" s="32">
        <f>chèque!I89+courant!I89+épargne!I89+terme!I89+divers!I89</f>
        <v>0</v>
      </c>
      <c r="J89" s="32">
        <f>chèque!J89+courant!J89+épargne!J89+terme!J89+divers!J89</f>
        <v>0</v>
      </c>
      <c r="K89" s="32">
        <f>chèque!K89+courant!K89+épargne!K89+terme!K89+divers!K89</f>
        <v>0</v>
      </c>
      <c r="L89" s="32">
        <f>chèque!L89+courant!L89+épargne!L89+terme!L89+divers!L89</f>
        <v>0</v>
      </c>
      <c r="M89" s="32">
        <f>chèque!M89+courant!M89+épargne!M89+terme!M89+divers!M89</f>
        <v>0</v>
      </c>
      <c r="N89" s="32">
        <f>chèque!N89+courant!N89+épargne!N89+terme!N89+divers!N89</f>
        <v>0</v>
      </c>
      <c r="O89" s="32">
        <f t="shared" si="1"/>
        <v>16002</v>
      </c>
      <c r="P89" s="32">
        <f t="shared" si="1"/>
        <v>641466</v>
      </c>
    </row>
    <row r="90" spans="1:16" s="4" customFormat="1" ht="15.75" customHeight="1">
      <c r="A90" s="26" t="s">
        <v>73</v>
      </c>
      <c r="B90" s="16" t="s">
        <v>318</v>
      </c>
      <c r="C90" s="32">
        <f>chèque!C90+courant!C90+épargne!C90+terme!C90+divers!C90</f>
        <v>14199</v>
      </c>
      <c r="D90" s="32">
        <f>chèque!D90+courant!D90+épargne!D90+terme!D90+divers!D90</f>
        <v>406101</v>
      </c>
      <c r="E90" s="32">
        <f>chèque!E90+courant!E90+épargne!E90+terme!E90+divers!E90</f>
        <v>11088</v>
      </c>
      <c r="F90" s="32">
        <f>chèque!F90+courant!F90+épargne!F90+terme!F90+divers!F90</f>
        <v>552234</v>
      </c>
      <c r="G90" s="32">
        <f>chèque!G90+courant!G90+épargne!G90+terme!G90+divers!G90</f>
        <v>14</v>
      </c>
      <c r="H90" s="32">
        <f>chèque!H90+courant!H90+épargne!H90+terme!H90+divers!H90</f>
        <v>242</v>
      </c>
      <c r="I90" s="32">
        <f>chèque!I90+courant!I90+épargne!I90+terme!I90+divers!I90</f>
        <v>0</v>
      </c>
      <c r="J90" s="32">
        <f>chèque!J90+courant!J90+épargne!J90+terme!J90+divers!J90</f>
        <v>0</v>
      </c>
      <c r="K90" s="32">
        <f>chèque!K90+courant!K90+épargne!K90+terme!K90+divers!K90</f>
        <v>0</v>
      </c>
      <c r="L90" s="32">
        <f>chèque!L90+courant!L90+épargne!L90+terme!L90+divers!L90</f>
        <v>0</v>
      </c>
      <c r="M90" s="32">
        <f>chèque!M90+courant!M90+épargne!M90+terme!M90+divers!M90</f>
        <v>0</v>
      </c>
      <c r="N90" s="32">
        <f>chèque!N90+courant!N90+épargne!N90+terme!N90+divers!N90</f>
        <v>0</v>
      </c>
      <c r="O90" s="32">
        <f t="shared" si="1"/>
        <v>25301</v>
      </c>
      <c r="P90" s="32">
        <f t="shared" si="1"/>
        <v>958577</v>
      </c>
    </row>
    <row r="91" spans="1:16" s="4" customFormat="1" ht="15.75" customHeight="1">
      <c r="A91" s="26" t="s">
        <v>74</v>
      </c>
      <c r="B91" s="16" t="s">
        <v>319</v>
      </c>
      <c r="C91" s="32">
        <f>chèque!C91+courant!C91+épargne!C91+terme!C91+divers!C91</f>
        <v>27682</v>
      </c>
      <c r="D91" s="32">
        <f>chèque!D91+courant!D91+épargne!D91+terme!D91+divers!D91</f>
        <v>931362</v>
      </c>
      <c r="E91" s="32">
        <f>chèque!E91+courant!E91+épargne!E91+terme!E91+divers!E91</f>
        <v>7073</v>
      </c>
      <c r="F91" s="32">
        <f>chèque!F91+courant!F91+épargne!F91+terme!F91+divers!F91</f>
        <v>420537</v>
      </c>
      <c r="G91" s="32">
        <f>chèque!G91+courant!G91+épargne!G91+terme!G91+divers!G91</f>
        <v>94</v>
      </c>
      <c r="H91" s="32">
        <f>chèque!H91+courant!H91+épargne!H91+terme!H91+divers!H91</f>
        <v>6428</v>
      </c>
      <c r="I91" s="32">
        <f>chèque!I91+courant!I91+épargne!I91+terme!I91+divers!I91</f>
        <v>0</v>
      </c>
      <c r="J91" s="32">
        <f>chèque!J91+courant!J91+épargne!J91+terme!J91+divers!J91</f>
        <v>0</v>
      </c>
      <c r="K91" s="32">
        <f>chèque!K91+courant!K91+épargne!K91+terme!K91+divers!K91</f>
        <v>0</v>
      </c>
      <c r="L91" s="32">
        <f>chèque!L91+courant!L91+épargne!L91+terme!L91+divers!L91</f>
        <v>0</v>
      </c>
      <c r="M91" s="32">
        <f>chèque!M91+courant!M91+épargne!M91+terme!M91+divers!M91</f>
        <v>1</v>
      </c>
      <c r="N91" s="32">
        <f>chèque!N91+courant!N91+épargne!N91+terme!N91+divers!N91</f>
        <v>1</v>
      </c>
      <c r="O91" s="32">
        <f t="shared" si="1"/>
        <v>34850</v>
      </c>
      <c r="P91" s="32">
        <f t="shared" si="1"/>
        <v>1358328</v>
      </c>
    </row>
    <row r="92" spans="1:16" s="4" customFormat="1" ht="15.75" customHeight="1">
      <c r="A92" s="26" t="s">
        <v>75</v>
      </c>
      <c r="B92" s="16" t="s">
        <v>320</v>
      </c>
      <c r="C92" s="32">
        <f>chèque!C92+courant!C92+épargne!C92+terme!C92+divers!C92</f>
        <v>47358</v>
      </c>
      <c r="D92" s="32">
        <f>chèque!D92+courant!D92+épargne!D92+terme!D92+divers!D92</f>
        <v>1417666</v>
      </c>
      <c r="E92" s="32">
        <f>chèque!E92+courant!E92+épargne!E92+terme!E92+divers!E92</f>
        <v>22611</v>
      </c>
      <c r="F92" s="32">
        <f>chèque!F92+courant!F92+épargne!F92+terme!F92+divers!F92</f>
        <v>2234556</v>
      </c>
      <c r="G92" s="32">
        <f>chèque!G92+courant!G92+épargne!G92+terme!G92+divers!G92</f>
        <v>82</v>
      </c>
      <c r="H92" s="32">
        <f>chèque!H92+courant!H92+épargne!H92+terme!H92+divers!H92</f>
        <v>1515</v>
      </c>
      <c r="I92" s="32">
        <f>chèque!I92+courant!I92+épargne!I92+terme!I92+divers!I92</f>
        <v>1</v>
      </c>
      <c r="J92" s="32">
        <f>chèque!J92+courant!J92+épargne!J92+terme!J92+divers!J92</f>
        <v>1</v>
      </c>
      <c r="K92" s="32">
        <f>chèque!K92+courant!K92+épargne!K92+terme!K92+divers!K92</f>
        <v>0</v>
      </c>
      <c r="L92" s="32">
        <f>chèque!L92+courant!L92+épargne!L92+terme!L92+divers!L92</f>
        <v>0</v>
      </c>
      <c r="M92" s="32">
        <f>chèque!M92+courant!M92+épargne!M92+terme!M92+divers!M92</f>
        <v>0</v>
      </c>
      <c r="N92" s="32">
        <f>chèque!N92+courant!N92+épargne!N92+terme!N92+divers!N92</f>
        <v>0</v>
      </c>
      <c r="O92" s="32">
        <f t="shared" si="1"/>
        <v>70052</v>
      </c>
      <c r="P92" s="32">
        <f t="shared" si="1"/>
        <v>3653738</v>
      </c>
    </row>
    <row r="93" spans="1:16" s="4" customFormat="1" ht="15.75" customHeight="1">
      <c r="A93" s="26" t="s">
        <v>76</v>
      </c>
      <c r="B93" s="16" t="s">
        <v>321</v>
      </c>
      <c r="C93" s="32">
        <f>chèque!C93+courant!C93+épargne!C93+terme!C93+divers!C93</f>
        <v>47024</v>
      </c>
      <c r="D93" s="32">
        <f>chèque!D93+courant!D93+épargne!D93+terme!D93+divers!D93</f>
        <v>1653179</v>
      </c>
      <c r="E93" s="32">
        <f>chèque!E93+courant!E93+épargne!E93+terme!E93+divers!E93</f>
        <v>5286</v>
      </c>
      <c r="F93" s="32">
        <f>chèque!F93+courant!F93+épargne!F93+terme!F93+divers!F93</f>
        <v>301873</v>
      </c>
      <c r="G93" s="32">
        <f>chèque!G93+courant!G93+épargne!G93+terme!G93+divers!G93</f>
        <v>94</v>
      </c>
      <c r="H93" s="32">
        <f>chèque!H93+courant!H93+épargne!H93+terme!H93+divers!H93</f>
        <v>14957</v>
      </c>
      <c r="I93" s="32">
        <f>chèque!I93+courant!I93+épargne!I93+terme!I93+divers!I93</f>
        <v>2</v>
      </c>
      <c r="J93" s="32">
        <f>chèque!J93+courant!J93+épargne!J93+terme!J93+divers!J93</f>
        <v>81</v>
      </c>
      <c r="K93" s="32">
        <f>chèque!K93+courant!K93+épargne!K93+terme!K93+divers!K93</f>
        <v>3</v>
      </c>
      <c r="L93" s="32">
        <f>chèque!L93+courant!L93+épargne!L93+terme!L93+divers!L93</f>
        <v>234</v>
      </c>
      <c r="M93" s="32">
        <f>chèque!M93+courant!M93+épargne!M93+terme!M93+divers!M93</f>
        <v>0</v>
      </c>
      <c r="N93" s="32">
        <f>chèque!N93+courant!N93+épargne!N93+terme!N93+divers!N93</f>
        <v>0</v>
      </c>
      <c r="O93" s="32">
        <f t="shared" si="1"/>
        <v>52409</v>
      </c>
      <c r="P93" s="32">
        <f t="shared" si="1"/>
        <v>1970324</v>
      </c>
    </row>
    <row r="94" spans="1:16" s="4" customFormat="1" ht="15.75" customHeight="1">
      <c r="A94" s="26" t="s">
        <v>77</v>
      </c>
      <c r="B94" s="16" t="s">
        <v>322</v>
      </c>
      <c r="C94" s="32">
        <f>chèque!C94+courant!C94+épargne!C94+terme!C94+divers!C94</f>
        <v>97617</v>
      </c>
      <c r="D94" s="32">
        <f>chèque!D94+courant!D94+épargne!D94+terme!D94+divers!D94</f>
        <v>5045796</v>
      </c>
      <c r="E94" s="32">
        <f>chèque!E94+courant!E94+épargne!E94+terme!E94+divers!E94</f>
        <v>27827</v>
      </c>
      <c r="F94" s="32">
        <f>chèque!F94+courant!F94+épargne!F94+terme!F94+divers!F94</f>
        <v>2416097</v>
      </c>
      <c r="G94" s="32">
        <f>chèque!G94+courant!G94+épargne!G94+terme!G94+divers!G94</f>
        <v>327</v>
      </c>
      <c r="H94" s="32">
        <f>chèque!H94+courant!H94+épargne!H94+terme!H94+divers!H94</f>
        <v>32385</v>
      </c>
      <c r="I94" s="32">
        <f>chèque!I94+courant!I94+épargne!I94+terme!I94+divers!I94</f>
        <v>8</v>
      </c>
      <c r="J94" s="32">
        <f>chèque!J94+courant!J94+épargne!J94+terme!J94+divers!J94</f>
        <v>1975</v>
      </c>
      <c r="K94" s="32">
        <f>chèque!K94+courant!K94+épargne!K94+terme!K94+divers!K94</f>
        <v>5</v>
      </c>
      <c r="L94" s="32">
        <f>chèque!L94+courant!L94+épargne!L94+terme!L94+divers!L94</f>
        <v>499</v>
      </c>
      <c r="M94" s="32">
        <f>chèque!M94+courant!M94+épargne!M94+terme!M94+divers!M94</f>
        <v>0</v>
      </c>
      <c r="N94" s="32">
        <f>chèque!N94+courant!N94+épargne!N94+terme!N94+divers!N94</f>
        <v>0</v>
      </c>
      <c r="O94" s="32">
        <f t="shared" si="1"/>
        <v>125784</v>
      </c>
      <c r="P94" s="32">
        <f t="shared" si="1"/>
        <v>7496752</v>
      </c>
    </row>
    <row r="95" spans="1:16" s="4" customFormat="1" ht="15.75" customHeight="1">
      <c r="A95" s="26" t="s">
        <v>78</v>
      </c>
      <c r="B95" s="16" t="s">
        <v>323</v>
      </c>
      <c r="C95" s="32">
        <f>chèque!C95+courant!C95+épargne!C95+terme!C95+divers!C95</f>
        <v>17424</v>
      </c>
      <c r="D95" s="32">
        <f>chèque!D95+courant!D95+épargne!D95+terme!D95+divers!D95</f>
        <v>326536</v>
      </c>
      <c r="E95" s="32">
        <f>chèque!E95+courant!E95+épargne!E95+terme!E95+divers!E95</f>
        <v>3354</v>
      </c>
      <c r="F95" s="32">
        <f>chèque!F95+courant!F95+épargne!F95+terme!F95+divers!F95</f>
        <v>191712</v>
      </c>
      <c r="G95" s="32">
        <f>chèque!G95+courant!G95+épargne!G95+terme!G95+divers!G95</f>
        <v>33</v>
      </c>
      <c r="H95" s="32">
        <f>chèque!H95+courant!H95+épargne!H95+terme!H95+divers!H95</f>
        <v>10073</v>
      </c>
      <c r="I95" s="32">
        <f>chèque!I95+courant!I95+épargne!I95+terme!I95+divers!I95</f>
        <v>54</v>
      </c>
      <c r="J95" s="32">
        <f>chèque!J95+courant!J95+épargne!J95+terme!J95+divers!J95</f>
        <v>0</v>
      </c>
      <c r="K95" s="32">
        <f>chèque!K95+courant!K95+épargne!K95+terme!K95+divers!K95</f>
        <v>0</v>
      </c>
      <c r="L95" s="32">
        <f>chèque!L95+courant!L95+épargne!L95+terme!L95+divers!L95</f>
        <v>0</v>
      </c>
      <c r="M95" s="32">
        <f>chèque!M95+courant!M95+épargne!M95+terme!M95+divers!M95</f>
        <v>0</v>
      </c>
      <c r="N95" s="32">
        <f>chèque!N95+courant!N95+épargne!N95+terme!N95+divers!N95</f>
        <v>0</v>
      </c>
      <c r="O95" s="32">
        <f t="shared" si="1"/>
        <v>20865</v>
      </c>
      <c r="P95" s="32">
        <f>chèque!P95+courant!P95+épargne!P95+terme!P95+divers!P95</f>
        <v>528321</v>
      </c>
    </row>
    <row r="96" spans="1:16" s="4" customFormat="1" ht="15.75" customHeight="1">
      <c r="A96" s="26" t="s">
        <v>79</v>
      </c>
      <c r="B96" s="16" t="s">
        <v>324</v>
      </c>
      <c r="C96" s="32">
        <f>chèque!C96+courant!C96+épargne!C96+terme!C96+divers!C96</f>
        <v>10935</v>
      </c>
      <c r="D96" s="32">
        <f>chèque!D96+courant!D96+épargne!D96+terme!D96+divers!D96</f>
        <v>204897</v>
      </c>
      <c r="E96" s="32">
        <f>chèque!E96+courant!E96+épargne!E96+terme!E96+divers!E96</f>
        <v>8606</v>
      </c>
      <c r="F96" s="32">
        <f>chèque!F96+courant!F96+épargne!F96+terme!F96+divers!F96</f>
        <v>389819</v>
      </c>
      <c r="G96" s="32">
        <f>chèque!G96+courant!G96+épargne!G96+terme!G96+divers!G96</f>
        <v>29</v>
      </c>
      <c r="H96" s="32">
        <f>chèque!H96+courant!H96+épargne!H96+terme!H96+divers!H96</f>
        <v>1165</v>
      </c>
      <c r="I96" s="32">
        <f>chèque!I96+courant!I96+épargne!I96+terme!I96+divers!I96</f>
        <v>0</v>
      </c>
      <c r="J96" s="32">
        <f>chèque!J96+courant!J96+épargne!J96+terme!J96+divers!J96</f>
        <v>0</v>
      </c>
      <c r="K96" s="32">
        <f>chèque!K96+courant!K96+épargne!K96+terme!K96+divers!K96</f>
        <v>2</v>
      </c>
      <c r="L96" s="32">
        <f>chèque!L96+courant!L96+épargne!L96+terme!L96+divers!L96</f>
        <v>1</v>
      </c>
      <c r="M96" s="32">
        <f>chèque!M96+courant!M96+épargne!M96+terme!M96+divers!M96</f>
        <v>0</v>
      </c>
      <c r="N96" s="32">
        <f>chèque!N96+courant!N96+épargne!N96+terme!N96+divers!N96</f>
        <v>0</v>
      </c>
      <c r="O96" s="32">
        <f t="shared" si="1"/>
        <v>19572</v>
      </c>
      <c r="P96" s="32">
        <f t="shared" si="1"/>
        <v>595882</v>
      </c>
    </row>
    <row r="97" spans="1:16" s="4" customFormat="1" ht="15.75" customHeight="1">
      <c r="A97" s="26" t="s">
        <v>80</v>
      </c>
      <c r="B97" s="16" t="s">
        <v>325</v>
      </c>
      <c r="C97" s="32">
        <f>chèque!C97+courant!C97+épargne!C97+terme!C97+divers!C97</f>
        <v>36390</v>
      </c>
      <c r="D97" s="32">
        <f>chèque!D97+courant!D97+épargne!D97+terme!D97+divers!D97</f>
        <v>1114047</v>
      </c>
      <c r="E97" s="32">
        <f>chèque!E97+courant!E97+épargne!E97+terme!E97+divers!E97</f>
        <v>16913</v>
      </c>
      <c r="F97" s="32">
        <f>chèque!F97+courant!F97+épargne!F97+terme!F97+divers!F97</f>
        <v>2134450</v>
      </c>
      <c r="G97" s="32">
        <f>chèque!G97+courant!G97+épargne!G97+terme!G97+divers!G97</f>
        <v>176</v>
      </c>
      <c r="H97" s="32">
        <f>chèque!H97+courant!H97+épargne!H97+terme!H97+divers!H97</f>
        <v>9191</v>
      </c>
      <c r="I97" s="32">
        <f>chèque!I97+courant!I97+épargne!I97+terme!I97+divers!I97</f>
        <v>0</v>
      </c>
      <c r="J97" s="32">
        <f>chèque!J97+courant!J97+épargne!J97+terme!J97+divers!J97</f>
        <v>0</v>
      </c>
      <c r="K97" s="32">
        <f>chèque!K97+courant!K97+épargne!K97+terme!K97+divers!K97</f>
        <v>2</v>
      </c>
      <c r="L97" s="32">
        <f>chèque!L97+courant!L97+épargne!L97+terme!L97+divers!L97</f>
        <v>27</v>
      </c>
      <c r="M97" s="32">
        <f>chèque!M97+courant!M97+épargne!M97+terme!M97+divers!M97</f>
        <v>0</v>
      </c>
      <c r="N97" s="32">
        <f>chèque!N97+courant!N97+épargne!N97+terme!N97+divers!N97</f>
        <v>0</v>
      </c>
      <c r="O97" s="32">
        <f t="shared" si="1"/>
        <v>53481</v>
      </c>
      <c r="P97" s="32">
        <f t="shared" si="1"/>
        <v>3257715</v>
      </c>
    </row>
    <row r="98" spans="1:16" s="4" customFormat="1" ht="15.75" customHeight="1">
      <c r="A98" s="26" t="s">
        <v>81</v>
      </c>
      <c r="B98" s="16" t="s">
        <v>326</v>
      </c>
      <c r="C98" s="32">
        <f>chèque!C98+courant!C98+épargne!C98+terme!C98+divers!C98</f>
        <v>12575</v>
      </c>
      <c r="D98" s="32">
        <f>chèque!D98+courant!D98+épargne!D98+terme!D98+divers!D98</f>
        <v>242317</v>
      </c>
      <c r="E98" s="32">
        <f>chèque!E98+courant!E98+épargne!E98+terme!E98+divers!E98</f>
        <v>1362</v>
      </c>
      <c r="F98" s="32">
        <f>chèque!F98+courant!F98+épargne!F98+terme!F98+divers!F98</f>
        <v>47665</v>
      </c>
      <c r="G98" s="32">
        <f>chèque!G98+courant!G98+épargne!G98+terme!G98+divers!G98</f>
        <v>9</v>
      </c>
      <c r="H98" s="32">
        <f>chèque!H98+courant!H98+épargne!H98+terme!H98+divers!H98</f>
        <v>691</v>
      </c>
      <c r="I98" s="32">
        <f>chèque!I98+courant!I98+épargne!I98+terme!I98+divers!I98</f>
        <v>0</v>
      </c>
      <c r="J98" s="32">
        <f>chèque!J98+courant!J98+épargne!J98+terme!J98+divers!J98</f>
        <v>0</v>
      </c>
      <c r="K98" s="32">
        <f>chèque!K98+courant!K98+épargne!K98+terme!K98+divers!K98</f>
        <v>0</v>
      </c>
      <c r="L98" s="32">
        <f>chèque!L98+courant!L98+épargne!L98+terme!L98+divers!L98</f>
        <v>0</v>
      </c>
      <c r="M98" s="32">
        <f>chèque!M98+courant!M98+épargne!M98+terme!M98+divers!M98</f>
        <v>0</v>
      </c>
      <c r="N98" s="32">
        <f>chèque!N98+courant!N98+épargne!N98+terme!N98+divers!N98</f>
        <v>0</v>
      </c>
      <c r="O98" s="32">
        <f t="shared" si="1"/>
        <v>13946</v>
      </c>
      <c r="P98" s="32">
        <f t="shared" si="1"/>
        <v>290673</v>
      </c>
    </row>
    <row r="99" spans="1:16" s="4" customFormat="1" ht="15.75" customHeight="1">
      <c r="A99" s="26" t="s">
        <v>82</v>
      </c>
      <c r="B99" s="16" t="s">
        <v>327</v>
      </c>
      <c r="C99" s="32">
        <f>chèque!C99+courant!C99+épargne!C99+terme!C99+divers!C99</f>
        <v>9354</v>
      </c>
      <c r="D99" s="32">
        <f>chèque!D99+courant!D99+épargne!D99+terme!D99+divers!D99</f>
        <v>144428</v>
      </c>
      <c r="E99" s="32">
        <f>chèque!E99+courant!E99+épargne!E99+terme!E99+divers!E99</f>
        <v>1612</v>
      </c>
      <c r="F99" s="32">
        <f>chèque!F99+courant!F99+épargne!F99+terme!F99+divers!F99</f>
        <v>49979</v>
      </c>
      <c r="G99" s="32">
        <f>chèque!G99+courant!G99+épargne!G99+terme!G99+divers!G99</f>
        <v>68</v>
      </c>
      <c r="H99" s="32">
        <f>chèque!H99+courant!H99+épargne!H99+terme!H99+divers!H99</f>
        <v>3131</v>
      </c>
      <c r="I99" s="32">
        <f>chèque!I99+courant!I99+épargne!I99+terme!I99+divers!I99</f>
        <v>0</v>
      </c>
      <c r="J99" s="32">
        <f>chèque!J99+courant!J99+épargne!J99+terme!J99+divers!J99</f>
        <v>0</v>
      </c>
      <c r="K99" s="32">
        <f>chèque!K99+courant!K99+épargne!K99+terme!K99+divers!K99</f>
        <v>0</v>
      </c>
      <c r="L99" s="32">
        <f>chèque!L99+courant!L99+épargne!L99+terme!L99+divers!L99</f>
        <v>0</v>
      </c>
      <c r="M99" s="32">
        <f>chèque!M99+courant!M99+épargne!M99+terme!M99+divers!M99</f>
        <v>0</v>
      </c>
      <c r="N99" s="32">
        <f>chèque!N99+courant!N99+épargne!N99+terme!N99+divers!N99</f>
        <v>0</v>
      </c>
      <c r="O99" s="32">
        <f t="shared" si="1"/>
        <v>11034</v>
      </c>
      <c r="P99" s="32">
        <f t="shared" si="1"/>
        <v>197538</v>
      </c>
    </row>
    <row r="100" spans="1:16" s="4" customFormat="1" ht="15.75" customHeight="1">
      <c r="A100" s="26" t="s">
        <v>83</v>
      </c>
      <c r="B100" s="16" t="s">
        <v>328</v>
      </c>
      <c r="C100" s="32">
        <f>chèque!C100+courant!C100+épargne!C100+terme!C100+divers!C100</f>
        <v>9979</v>
      </c>
      <c r="D100" s="32">
        <f>chèque!D100+courant!D100+épargne!D100+terme!D100+divers!D100</f>
        <v>295696</v>
      </c>
      <c r="E100" s="32">
        <f>chèque!E100+courant!E100+épargne!E100+terme!E100+divers!E100</f>
        <v>6803</v>
      </c>
      <c r="F100" s="32">
        <f>chèque!F100+courant!F100+épargne!F100+terme!F100+divers!F100</f>
        <v>496134</v>
      </c>
      <c r="G100" s="32">
        <f>chèque!G100+courant!G100+épargne!G100+terme!G100+divers!G100</f>
        <v>1</v>
      </c>
      <c r="H100" s="32">
        <f>chèque!H100+courant!H100+épargne!H100+terme!H100+divers!H100</f>
        <v>0</v>
      </c>
      <c r="I100" s="32">
        <f>chèque!I100+courant!I100+épargne!I100+terme!I100+divers!I100</f>
        <v>0</v>
      </c>
      <c r="J100" s="32">
        <f>chèque!J100+courant!J100+épargne!J100+terme!J100+divers!J100</f>
        <v>0</v>
      </c>
      <c r="K100" s="32">
        <f>chèque!K100+courant!K100+épargne!K100+terme!K100+divers!K100</f>
        <v>0</v>
      </c>
      <c r="L100" s="32">
        <f>chèque!L100+courant!L100+épargne!L100+terme!L100+divers!L100</f>
        <v>0</v>
      </c>
      <c r="M100" s="32">
        <f>chèque!M100+courant!M100+épargne!M100+terme!M100+divers!M100</f>
        <v>0</v>
      </c>
      <c r="N100" s="32">
        <f>chèque!N100+courant!N100+épargne!N100+terme!N100+divers!N100</f>
        <v>0</v>
      </c>
      <c r="O100" s="32">
        <f t="shared" si="1"/>
        <v>16783</v>
      </c>
      <c r="P100" s="32">
        <f t="shared" si="1"/>
        <v>791830</v>
      </c>
    </row>
    <row r="101" spans="1:16" s="4" customFormat="1" ht="15.75" customHeight="1">
      <c r="A101" s="27" t="s">
        <v>84</v>
      </c>
      <c r="B101" s="17" t="s">
        <v>229</v>
      </c>
      <c r="C101" s="33">
        <f>chèque!C101+courant!C101+épargne!C101+terme!C101+divers!C101</f>
        <v>6925</v>
      </c>
      <c r="D101" s="33">
        <f>chèque!D101+courant!D101+épargne!D101+terme!D101+divers!D101</f>
        <v>270322</v>
      </c>
      <c r="E101" s="33">
        <f>chèque!E101+courant!E101+épargne!E101+terme!E101+divers!E101</f>
        <v>4890</v>
      </c>
      <c r="F101" s="33">
        <f>chèque!F101+courant!F101+épargne!F101+terme!F101+divers!F101</f>
        <v>432478</v>
      </c>
      <c r="G101" s="33">
        <f>chèque!G101+courant!G101+épargne!G101+terme!G101+divers!G101</f>
        <v>6</v>
      </c>
      <c r="H101" s="33">
        <f>chèque!H101+courant!H101+épargne!H101+terme!H101+divers!H101</f>
        <v>185</v>
      </c>
      <c r="I101" s="33">
        <f>chèque!I101+courant!I101+épargne!I101+terme!I101+divers!I101</f>
        <v>0</v>
      </c>
      <c r="J101" s="33">
        <f>chèque!J101+courant!J101+épargne!J101+terme!J101+divers!J101</f>
        <v>0</v>
      </c>
      <c r="K101" s="33">
        <f>chèque!K101+courant!K101+épargne!K101+terme!K101+divers!K101</f>
        <v>0</v>
      </c>
      <c r="L101" s="33">
        <f>chèque!L101+courant!L101+épargne!L101+terme!L101+divers!L101</f>
        <v>0</v>
      </c>
      <c r="M101" s="33">
        <f>chèque!M101+courant!M101+épargne!M101+terme!M101+divers!M101</f>
        <v>0</v>
      </c>
      <c r="N101" s="33">
        <f>chèque!N101+courant!N101+épargne!N101+terme!N101+divers!N101</f>
        <v>0</v>
      </c>
      <c r="O101" s="33">
        <f t="shared" si="1"/>
        <v>11821</v>
      </c>
      <c r="P101" s="33">
        <f t="shared" si="1"/>
        <v>702985</v>
      </c>
    </row>
    <row r="102" spans="1:16" s="7" customFormat="1" ht="20.25" customHeight="1">
      <c r="A102" s="56" t="s">
        <v>203</v>
      </c>
      <c r="B102" s="56"/>
      <c r="C102" s="6">
        <f aca="true" t="shared" si="3" ref="C102:P102">SUM(C13:C101)</f>
        <v>4944755</v>
      </c>
      <c r="D102" s="6">
        <f t="shared" si="3"/>
        <v>270144225</v>
      </c>
      <c r="E102" s="6">
        <f t="shared" si="3"/>
        <v>1050870</v>
      </c>
      <c r="F102" s="6">
        <f t="shared" si="3"/>
        <v>81415731</v>
      </c>
      <c r="G102" s="6">
        <f t="shared" si="3"/>
        <v>28786</v>
      </c>
      <c r="H102" s="6">
        <f t="shared" si="3"/>
        <v>3009307</v>
      </c>
      <c r="I102" s="6">
        <f t="shared" si="3"/>
        <v>4405</v>
      </c>
      <c r="J102" s="6">
        <f t="shared" si="3"/>
        <v>2274633</v>
      </c>
      <c r="K102" s="6">
        <f t="shared" si="3"/>
        <v>1135</v>
      </c>
      <c r="L102" s="6">
        <f t="shared" si="3"/>
        <v>278474</v>
      </c>
      <c r="M102" s="6">
        <f t="shared" si="3"/>
        <v>652</v>
      </c>
      <c r="N102" s="6">
        <f t="shared" si="3"/>
        <v>397122</v>
      </c>
      <c r="O102" s="6">
        <f t="shared" si="3"/>
        <v>6030603</v>
      </c>
      <c r="P102" s="6">
        <f t="shared" si="3"/>
        <v>357519492</v>
      </c>
    </row>
    <row r="103" spans="1:16" s="7" customFormat="1" ht="20.25" customHeight="1">
      <c r="A103" s="56" t="s">
        <v>213</v>
      </c>
      <c r="B103" s="56"/>
      <c r="C103" s="43">
        <f>chèque!C103+courant!C103+épargne!C103+terme!C103+divers!C103</f>
        <v>300534</v>
      </c>
      <c r="D103" s="43">
        <f>chèque!D103+courant!D103+épargne!D103+terme!D103+divers!D103</f>
        <v>6735455</v>
      </c>
      <c r="E103" s="43">
        <f>chèque!E103+courant!E103+épargne!E103+terme!E103+divers!E103</f>
        <v>78782</v>
      </c>
      <c r="F103" s="43">
        <f>chèque!F103+courant!F103+épargne!F103+terme!F103+divers!F103</f>
        <v>6223731</v>
      </c>
      <c r="G103" s="43">
        <f>chèque!G103+courant!G103+épargne!G103+terme!G103+divers!G103</f>
        <v>415</v>
      </c>
      <c r="H103" s="43">
        <f>chèque!H103+courant!H103+épargne!H103+terme!H103+divers!H103</f>
        <v>12119</v>
      </c>
      <c r="I103" s="43">
        <f>chèque!I103+courant!I103+épargne!I103+terme!I103+divers!I103</f>
        <v>0</v>
      </c>
      <c r="J103" s="43">
        <f>chèque!J103+courant!J103+épargne!J103+terme!J103+divers!J103</f>
        <v>0</v>
      </c>
      <c r="K103" s="43">
        <f>chèque!K103+courant!K103+épargne!K103+terme!K103+divers!K103</f>
        <v>0</v>
      </c>
      <c r="L103" s="43">
        <f>chèque!L103+courant!L103+épargne!L103+terme!L103+divers!L103</f>
        <v>0</v>
      </c>
      <c r="M103" s="43">
        <f>chèque!M103+courant!M103+épargne!M103+terme!M103+divers!M103</f>
        <v>0</v>
      </c>
      <c r="N103" s="43">
        <f>chèque!N103+courant!N103+épargne!N103+terme!N103+divers!N103</f>
        <v>0</v>
      </c>
      <c r="O103" s="6">
        <f>C103+E103+G103+I103+K103+M103</f>
        <v>379731</v>
      </c>
      <c r="P103" s="6">
        <f>D103+F103+H103+J103+L103+N103</f>
        <v>12971305</v>
      </c>
    </row>
    <row r="104" spans="1:16" s="7" customFormat="1" ht="20.25" customHeight="1">
      <c r="A104" s="56" t="s">
        <v>89</v>
      </c>
      <c r="B104" s="56"/>
      <c r="C104" s="6">
        <f>C102+C103</f>
        <v>5245289</v>
      </c>
      <c r="D104" s="6">
        <f aca="true" t="shared" si="4" ref="D104:N104">D102+D103</f>
        <v>276879680</v>
      </c>
      <c r="E104" s="6">
        <f t="shared" si="4"/>
        <v>1129652</v>
      </c>
      <c r="F104" s="6">
        <f t="shared" si="4"/>
        <v>87639462</v>
      </c>
      <c r="G104" s="6">
        <f t="shared" si="4"/>
        <v>29201</v>
      </c>
      <c r="H104" s="6">
        <f t="shared" si="4"/>
        <v>3021426</v>
      </c>
      <c r="I104" s="6">
        <f t="shared" si="4"/>
        <v>4405</v>
      </c>
      <c r="J104" s="6">
        <f t="shared" si="4"/>
        <v>2274633</v>
      </c>
      <c r="K104" s="6">
        <f t="shared" si="4"/>
        <v>1135</v>
      </c>
      <c r="L104" s="6">
        <f t="shared" si="4"/>
        <v>278474</v>
      </c>
      <c r="M104" s="6">
        <f t="shared" si="4"/>
        <v>652</v>
      </c>
      <c r="N104" s="6">
        <f t="shared" si="4"/>
        <v>397122</v>
      </c>
      <c r="O104" s="6">
        <f>C104+E104+G104+I104+K104+M104</f>
        <v>6410334</v>
      </c>
      <c r="P104" s="6">
        <f>D104+F104+H104+J104+L104+N104</f>
        <v>370490797</v>
      </c>
    </row>
    <row r="105" spans="1:16" s="2" customFormat="1" ht="15" customHeight="1">
      <c r="A105" s="2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7" customFormat="1" ht="18.75" customHeight="1">
      <c r="A106" s="24"/>
      <c r="B106" s="14" t="s">
        <v>204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7" customFormat="1" ht="18.75" customHeight="1">
      <c r="A107" s="24"/>
      <c r="B107" s="14" t="s">
        <v>214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</sheetData>
  <mergeCells count="22">
    <mergeCell ref="I9:N9"/>
    <mergeCell ref="O9:P11"/>
    <mergeCell ref="C10:D11"/>
    <mergeCell ref="E10:H10"/>
    <mergeCell ref="I10:J11"/>
    <mergeCell ref="K10:N10"/>
    <mergeCell ref="E11:F11"/>
    <mergeCell ref="G11:H11"/>
    <mergeCell ref="A102:B102"/>
    <mergeCell ref="A103:B103"/>
    <mergeCell ref="B9:B12"/>
    <mergeCell ref="C9:H9"/>
    <mergeCell ref="A2:C2"/>
    <mergeCell ref="A1:C1"/>
    <mergeCell ref="A104:B104"/>
    <mergeCell ref="A3:B3"/>
    <mergeCell ref="A5:P5"/>
    <mergeCell ref="A6:P6"/>
    <mergeCell ref="N8:P8"/>
    <mergeCell ref="A9:A12"/>
    <mergeCell ref="K11:L11"/>
    <mergeCell ref="M11:N11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75" r:id="rId1"/>
  <rowBreaks count="2" manualBreakCount="2">
    <brk id="44" max="255" man="1"/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E32"/>
  <sheetViews>
    <sheetView showGridLines="0" zoomScale="75" zoomScaleNormal="75" workbookViewId="0" topLeftCell="A7">
      <selection activeCell="L104" sqref="L104"/>
    </sheetView>
  </sheetViews>
  <sheetFormatPr defaultColWidth="11.421875" defaultRowHeight="12.75"/>
  <cols>
    <col min="1" max="5" width="29.7109375" style="4" customWidth="1"/>
    <col min="6" max="16384" width="11.421875" style="4" customWidth="1"/>
  </cols>
  <sheetData>
    <row r="3" spans="1:5" ht="12.75">
      <c r="A3" s="53" t="s">
        <v>215</v>
      </c>
      <c r="B3" s="53"/>
      <c r="C3" s="53"/>
      <c r="D3" s="53"/>
      <c r="E3" s="53"/>
    </row>
    <row r="4" spans="1:5" ht="12.75">
      <c r="A4" s="53" t="s">
        <v>224</v>
      </c>
      <c r="B4" s="53"/>
      <c r="C4" s="53"/>
      <c r="D4" s="53"/>
      <c r="E4" s="53"/>
    </row>
    <row r="5" ht="19.5" customHeight="1">
      <c r="E5" s="34"/>
    </row>
    <row r="6" spans="1:5" s="5" customFormat="1" ht="19.5" customHeight="1">
      <c r="A6" s="35" t="s">
        <v>105</v>
      </c>
      <c r="B6" s="36" t="s">
        <v>192</v>
      </c>
      <c r="C6" s="36" t="s">
        <v>107</v>
      </c>
      <c r="D6" s="35" t="s">
        <v>234</v>
      </c>
      <c r="E6" s="36" t="s">
        <v>202</v>
      </c>
    </row>
    <row r="7" spans="1:5" s="5" customFormat="1" ht="19.5" customHeight="1">
      <c r="A7" s="37" t="s">
        <v>205</v>
      </c>
      <c r="B7" s="37" t="s">
        <v>197</v>
      </c>
      <c r="C7" s="38" t="s">
        <v>112</v>
      </c>
      <c r="D7" s="37" t="s">
        <v>239</v>
      </c>
      <c r="E7" s="38" t="s">
        <v>109</v>
      </c>
    </row>
    <row r="8" spans="1:5" s="5" customFormat="1" ht="19.5" customHeight="1">
      <c r="A8" s="38" t="s">
        <v>110</v>
      </c>
      <c r="B8" s="38" t="s">
        <v>200</v>
      </c>
      <c r="C8" s="38" t="s">
        <v>207</v>
      </c>
      <c r="D8" s="38" t="s">
        <v>194</v>
      </c>
      <c r="E8" s="38" t="s">
        <v>114</v>
      </c>
    </row>
    <row r="9" spans="1:5" s="5" customFormat="1" ht="19.5" customHeight="1">
      <c r="A9" s="38" t="s">
        <v>217</v>
      </c>
      <c r="B9" s="38" t="s">
        <v>106</v>
      </c>
      <c r="C9" s="38" t="s">
        <v>117</v>
      </c>
      <c r="D9" s="38" t="s">
        <v>199</v>
      </c>
      <c r="E9" s="38" t="s">
        <v>119</v>
      </c>
    </row>
    <row r="10" spans="1:5" s="5" customFormat="1" ht="19.5" customHeight="1">
      <c r="A10" s="38" t="s">
        <v>237</v>
      </c>
      <c r="B10" s="38" t="s">
        <v>111</v>
      </c>
      <c r="C10" s="38" t="s">
        <v>122</v>
      </c>
      <c r="D10" s="38" t="s">
        <v>108</v>
      </c>
      <c r="E10" s="38" t="s">
        <v>128</v>
      </c>
    </row>
    <row r="11" spans="1:5" s="5" customFormat="1" ht="19.5" customHeight="1">
      <c r="A11" s="38" t="s">
        <v>115</v>
      </c>
      <c r="B11" s="38" t="s">
        <v>116</v>
      </c>
      <c r="C11" s="38" t="s">
        <v>126</v>
      </c>
      <c r="D11" s="38" t="s">
        <v>113</v>
      </c>
      <c r="E11" s="38" t="s">
        <v>133</v>
      </c>
    </row>
    <row r="12" spans="1:5" s="5" customFormat="1" ht="19.5" customHeight="1">
      <c r="A12" s="38" t="s">
        <v>230</v>
      </c>
      <c r="B12" s="38" t="s">
        <v>121</v>
      </c>
      <c r="C12" s="38" t="s">
        <v>208</v>
      </c>
      <c r="D12" s="38" t="s">
        <v>118</v>
      </c>
      <c r="E12" s="38" t="s">
        <v>138</v>
      </c>
    </row>
    <row r="13" spans="1:5" s="5" customFormat="1" ht="19.5" customHeight="1">
      <c r="A13" s="38" t="s">
        <v>120</v>
      </c>
      <c r="B13" s="38" t="s">
        <v>125</v>
      </c>
      <c r="C13" s="38" t="s">
        <v>222</v>
      </c>
      <c r="D13" s="38" t="s">
        <v>123</v>
      </c>
      <c r="E13" s="38" t="s">
        <v>143</v>
      </c>
    </row>
    <row r="14" spans="1:5" s="5" customFormat="1" ht="19.5" customHeight="1">
      <c r="A14" s="38" t="s">
        <v>206</v>
      </c>
      <c r="B14" s="38" t="s">
        <v>130</v>
      </c>
      <c r="C14" s="38" t="s">
        <v>131</v>
      </c>
      <c r="D14" s="38" t="s">
        <v>127</v>
      </c>
      <c r="E14" s="38" t="s">
        <v>148</v>
      </c>
    </row>
    <row r="15" spans="1:5" s="5" customFormat="1" ht="19.5" customHeight="1">
      <c r="A15" s="38" t="s">
        <v>124</v>
      </c>
      <c r="B15" s="38" t="s">
        <v>238</v>
      </c>
      <c r="C15" s="38" t="s">
        <v>136</v>
      </c>
      <c r="D15" s="38" t="s">
        <v>132</v>
      </c>
      <c r="E15" s="38" t="s">
        <v>152</v>
      </c>
    </row>
    <row r="16" spans="1:5" s="5" customFormat="1" ht="19.5" customHeight="1">
      <c r="A16" s="38" t="s">
        <v>129</v>
      </c>
      <c r="B16" s="38" t="s">
        <v>135</v>
      </c>
      <c r="C16" s="38" t="s">
        <v>141</v>
      </c>
      <c r="D16" s="37" t="s">
        <v>235</v>
      </c>
      <c r="E16" s="38" t="s">
        <v>156</v>
      </c>
    </row>
    <row r="17" spans="1:5" s="5" customFormat="1" ht="19.5" customHeight="1">
      <c r="A17" s="38" t="s">
        <v>134</v>
      </c>
      <c r="B17" s="38" t="s">
        <v>140</v>
      </c>
      <c r="C17" s="38" t="s">
        <v>146</v>
      </c>
      <c r="D17" s="38" t="s">
        <v>137</v>
      </c>
      <c r="E17" s="38" t="s">
        <v>163</v>
      </c>
    </row>
    <row r="18" spans="1:5" s="5" customFormat="1" ht="19.5" customHeight="1">
      <c r="A18" s="38" t="s">
        <v>139</v>
      </c>
      <c r="B18" s="38" t="s">
        <v>145</v>
      </c>
      <c r="C18" s="38" t="s">
        <v>150</v>
      </c>
      <c r="D18" s="38" t="s">
        <v>142</v>
      </c>
      <c r="E18" s="38" t="s">
        <v>218</v>
      </c>
    </row>
    <row r="19" spans="1:5" s="5" customFormat="1" ht="19.5" customHeight="1">
      <c r="A19" s="38" t="s">
        <v>144</v>
      </c>
      <c r="B19" s="38" t="s">
        <v>154</v>
      </c>
      <c r="C19" s="38" t="s">
        <v>155</v>
      </c>
      <c r="D19" s="38" t="s">
        <v>147</v>
      </c>
      <c r="E19" s="38" t="s">
        <v>168</v>
      </c>
    </row>
    <row r="20" spans="1:5" s="5" customFormat="1" ht="19.5" customHeight="1">
      <c r="A20" s="38" t="s">
        <v>149</v>
      </c>
      <c r="B20" s="38" t="s">
        <v>160</v>
      </c>
      <c r="C20" s="45" t="s">
        <v>233</v>
      </c>
      <c r="D20" s="38" t="s">
        <v>151</v>
      </c>
      <c r="E20" s="38" t="s">
        <v>172</v>
      </c>
    </row>
    <row r="21" spans="1:5" s="5" customFormat="1" ht="19.5" customHeight="1">
      <c r="A21" s="38" t="s">
        <v>153</v>
      </c>
      <c r="B21" s="38" t="s">
        <v>165</v>
      </c>
      <c r="C21" s="38" t="s">
        <v>157</v>
      </c>
      <c r="D21" s="38" t="s">
        <v>158</v>
      </c>
      <c r="E21" s="38" t="s">
        <v>177</v>
      </c>
    </row>
    <row r="22" spans="1:5" s="5" customFormat="1" ht="19.5" customHeight="1">
      <c r="A22" s="38" t="s">
        <v>159</v>
      </c>
      <c r="B22" s="38" t="s">
        <v>170</v>
      </c>
      <c r="C22" s="38" t="s">
        <v>209</v>
      </c>
      <c r="D22" s="38" t="s">
        <v>162</v>
      </c>
      <c r="E22" s="38" t="s">
        <v>181</v>
      </c>
    </row>
    <row r="23" spans="1:5" s="5" customFormat="1" ht="19.5" customHeight="1">
      <c r="A23" s="38" t="s">
        <v>164</v>
      </c>
      <c r="B23" s="38" t="s">
        <v>174</v>
      </c>
      <c r="C23" s="38" t="s">
        <v>223</v>
      </c>
      <c r="D23" s="38" t="s">
        <v>167</v>
      </c>
      <c r="E23" s="45" t="s">
        <v>236</v>
      </c>
    </row>
    <row r="24" spans="1:5" s="5" customFormat="1" ht="19.5" customHeight="1">
      <c r="A24" s="38" t="s">
        <v>169</v>
      </c>
      <c r="B24" s="38" t="s">
        <v>179</v>
      </c>
      <c r="C24" s="38" t="s">
        <v>210</v>
      </c>
      <c r="D24" s="38" t="s">
        <v>171</v>
      </c>
      <c r="E24" s="38" t="s">
        <v>186</v>
      </c>
    </row>
    <row r="25" spans="1:5" s="5" customFormat="1" ht="19.5" customHeight="1">
      <c r="A25" s="38" t="s">
        <v>221</v>
      </c>
      <c r="B25" s="38" t="s">
        <v>183</v>
      </c>
      <c r="C25" s="38" t="s">
        <v>161</v>
      </c>
      <c r="D25" s="38" t="s">
        <v>176</v>
      </c>
      <c r="E25" s="38" t="s">
        <v>191</v>
      </c>
    </row>
    <row r="26" spans="1:5" s="5" customFormat="1" ht="19.5" customHeight="1">
      <c r="A26" s="38" t="s">
        <v>173</v>
      </c>
      <c r="B26" s="38" t="s">
        <v>188</v>
      </c>
      <c r="C26" s="38" t="s">
        <v>166</v>
      </c>
      <c r="D26" s="38" t="s">
        <v>180</v>
      </c>
      <c r="E26" s="37" t="s">
        <v>196</v>
      </c>
    </row>
    <row r="27" spans="1:5" s="5" customFormat="1" ht="19.5" customHeight="1">
      <c r="A27" s="37" t="s">
        <v>231</v>
      </c>
      <c r="B27" s="38" t="s">
        <v>193</v>
      </c>
      <c r="C27" s="38" t="s">
        <v>211</v>
      </c>
      <c r="D27" s="38" t="s">
        <v>185</v>
      </c>
      <c r="E27" s="46"/>
    </row>
    <row r="28" spans="1:5" ht="19.5" customHeight="1">
      <c r="A28" s="38" t="s">
        <v>178</v>
      </c>
      <c r="B28" s="38" t="s">
        <v>198</v>
      </c>
      <c r="C28" s="38" t="s">
        <v>175</v>
      </c>
      <c r="D28" s="38" t="s">
        <v>240</v>
      </c>
      <c r="E28" s="45"/>
    </row>
    <row r="29" spans="1:5" ht="19.5" customHeight="1">
      <c r="A29" s="38" t="s">
        <v>182</v>
      </c>
      <c r="B29" s="38" t="s">
        <v>201</v>
      </c>
      <c r="C29" s="38" t="s">
        <v>184</v>
      </c>
      <c r="D29" s="38" t="s">
        <v>190</v>
      </c>
      <c r="E29" s="45"/>
    </row>
    <row r="30" spans="1:5" ht="19.5" customHeight="1">
      <c r="A30" s="39" t="s">
        <v>187</v>
      </c>
      <c r="B30" s="40" t="s">
        <v>232</v>
      </c>
      <c r="C30" s="39" t="s">
        <v>189</v>
      </c>
      <c r="D30" s="39" t="s">
        <v>195</v>
      </c>
      <c r="E30" s="47"/>
    </row>
    <row r="31" spans="3:5" ht="19.5" customHeight="1">
      <c r="C31" s="44"/>
      <c r="D31"/>
      <c r="E31"/>
    </row>
    <row r="32" spans="2:5" ht="19.5" customHeight="1">
      <c r="B32" s="44"/>
      <c r="C32" s="7"/>
      <c r="E32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2">
    <mergeCell ref="A3:E3"/>
    <mergeCell ref="A4:E4"/>
  </mergeCells>
  <printOptions horizontalCentered="1"/>
  <pageMargins left="0.1968503937007874" right="0.1968503937007874" top="0.1968503937007874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a.nassiri</cp:lastModifiedBy>
  <cp:lastPrinted>2006-08-15T15:59:59Z</cp:lastPrinted>
  <dcterms:created xsi:type="dcterms:W3CDTF">2003-10-03T17:26:34Z</dcterms:created>
  <dcterms:modified xsi:type="dcterms:W3CDTF">2007-07-05T10:50:39Z</dcterms:modified>
  <cp:category/>
  <cp:version/>
  <cp:contentType/>
  <cp:contentStatus/>
</cp:coreProperties>
</file>