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chèque" sheetId="1" r:id="rId1"/>
    <sheet name="courant" sheetId="2" r:id="rId2"/>
    <sheet name="épargne" sheetId="3" r:id="rId3"/>
    <sheet name="terme" sheetId="4" r:id="rId4"/>
    <sheet name="divers" sheetId="5" r:id="rId5"/>
    <sheet name="total" sheetId="6" r:id="rId6"/>
    <sheet name="liste loc" sheetId="7" r:id="rId7"/>
  </sheets>
  <definedNames>
    <definedName name="_xlnm.Print_Titles" localSheetId="0">'chèque'!$1:$12</definedName>
    <definedName name="_xlnm.Print_Titles" localSheetId="1">'courant'!$1:$12</definedName>
    <definedName name="_xlnm.Print_Titles" localSheetId="4">'divers'!$1:$12</definedName>
    <definedName name="_xlnm.Print_Titles" localSheetId="2">'épargne'!$1:$12</definedName>
    <definedName name="_xlnm.Print_Titles" localSheetId="3">'terme'!$1:$12</definedName>
    <definedName name="_xlnm.Print_Titles" localSheetId="5">'total'!$1:$12</definedName>
    <definedName name="_xlnm.Print_Area" localSheetId="6">'liste loc'!$A$1:$E$29</definedName>
  </definedNames>
  <calcPr fullCalcOnLoad="1"/>
</workbook>
</file>

<file path=xl/sharedStrings.xml><?xml version="1.0" encoding="utf-8"?>
<sst xmlns="http://schemas.openxmlformats.org/spreadsheetml/2006/main" count="1607" uniqueCount="365">
  <si>
    <t xml:space="preserve">AIN EL AOUDA </t>
  </si>
  <si>
    <t xml:space="preserve">AIN HARROUDA </t>
  </si>
  <si>
    <t xml:space="preserve">AL AAROUI </t>
  </si>
  <si>
    <t xml:space="preserve">AZILAL </t>
  </si>
  <si>
    <t xml:space="preserve">BEN TIB </t>
  </si>
  <si>
    <t xml:space="preserve">BNI YAKHLAF </t>
  </si>
  <si>
    <t xml:space="preserve">BOUFAKRANE </t>
  </si>
  <si>
    <t xml:space="preserve">BOUJNIBA </t>
  </si>
  <si>
    <t xml:space="preserve">BOUSKOURA </t>
  </si>
  <si>
    <t xml:space="preserve">DAR BOUAZZA </t>
  </si>
  <si>
    <t xml:space="preserve">DAR OULD ZIDOUH </t>
  </si>
  <si>
    <t xml:space="preserve">EL BOROUJ </t>
  </si>
  <si>
    <t xml:space="preserve">EL MARSA </t>
  </si>
  <si>
    <t xml:space="preserve">HARHOURA </t>
  </si>
  <si>
    <t xml:space="preserve">LAATTAOUIA </t>
  </si>
  <si>
    <t xml:space="preserve">LOULAD </t>
  </si>
  <si>
    <t xml:space="preserve">LQLIAA </t>
  </si>
  <si>
    <t xml:space="preserve">MADAGH </t>
  </si>
  <si>
    <t xml:space="preserve">SIDI BOUAFIF </t>
  </si>
  <si>
    <t xml:space="preserve">SIDI BOUZID </t>
  </si>
  <si>
    <t xml:space="preserve">TAZAGHINE </t>
  </si>
  <si>
    <t xml:space="preserve">THAR ES-SOUK </t>
  </si>
  <si>
    <t>010</t>
  </si>
  <si>
    <t>576</t>
  </si>
  <si>
    <t>492</t>
  </si>
  <si>
    <t>022</t>
  </si>
  <si>
    <t>696</t>
  </si>
  <si>
    <t>515</t>
  </si>
  <si>
    <t>050</t>
  </si>
  <si>
    <t>643</t>
  </si>
  <si>
    <t>176</t>
  </si>
  <si>
    <t>425</t>
  </si>
  <si>
    <t>013</t>
  </si>
  <si>
    <t>615</t>
  </si>
  <si>
    <t>201</t>
  </si>
  <si>
    <t>110</t>
  </si>
  <si>
    <t>511</t>
  </si>
  <si>
    <t>571</t>
  </si>
  <si>
    <t>090</t>
  </si>
  <si>
    <t>575</t>
  </si>
  <si>
    <t>621</t>
  </si>
  <si>
    <t>011</t>
  </si>
  <si>
    <t>405</t>
  </si>
  <si>
    <t>121</t>
  </si>
  <si>
    <t>780</t>
  </si>
  <si>
    <t>150</t>
  </si>
  <si>
    <t>530</t>
  </si>
  <si>
    <t>020</t>
  </si>
  <si>
    <t>501</t>
  </si>
  <si>
    <t>622</t>
  </si>
  <si>
    <t>491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</si>
  <si>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</si>
  <si>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</si>
  <si>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</si>
  <si>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</si>
  <si>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</si>
  <si>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</si>
  <si>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</si>
  <si>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</si>
  <si>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</si>
  <si>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</si>
  <si>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</si>
  <si>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</si>
  <si>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021</t>
  </si>
  <si>
    <t>665</t>
  </si>
  <si>
    <t>520</t>
  </si>
  <si>
    <t>104</t>
  </si>
  <si>
    <t>330</t>
  </si>
  <si>
    <t>360</t>
  </si>
  <si>
    <t>380</t>
  </si>
  <si>
    <t>400</t>
  </si>
  <si>
    <t>731</t>
  </si>
  <si>
    <t>430</t>
  </si>
  <si>
    <t>735</t>
  </si>
  <si>
    <t>450</t>
  </si>
  <si>
    <t>727</t>
  </si>
  <si>
    <t>015</t>
  </si>
  <si>
    <t>728</t>
  </si>
  <si>
    <t>336</t>
  </si>
  <si>
    <t>793</t>
  </si>
  <si>
    <t>480</t>
  </si>
  <si>
    <t>524</t>
  </si>
  <si>
    <t>391</t>
  </si>
  <si>
    <t>787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</si>
  <si>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</si>
  <si>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</si>
  <si>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</si>
  <si>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</si>
  <si>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</si>
  <si>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</si>
  <si>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</si>
  <si>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</si>
  <si>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</si>
  <si>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</si>
  <si>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</si>
  <si>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</si>
  <si>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</si>
  <si>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</si>
  <si>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</si>
  <si>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</si>
  <si>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</si>
  <si>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629</t>
  </si>
  <si>
    <t>353</t>
  </si>
  <si>
    <t>650</t>
  </si>
  <si>
    <t>640</t>
  </si>
  <si>
    <t>660</t>
  </si>
  <si>
    <t>585</t>
  </si>
  <si>
    <t>041</t>
  </si>
  <si>
    <t>690</t>
  </si>
  <si>
    <t>825</t>
  </si>
  <si>
    <t>720</t>
  </si>
  <si>
    <t>374</t>
  </si>
  <si>
    <t>559</t>
  </si>
  <si>
    <t>797</t>
  </si>
  <si>
    <t>750</t>
  </si>
  <si>
    <t>607</t>
  </si>
  <si>
    <t>565</t>
  </si>
  <si>
    <t>519</t>
  </si>
  <si>
    <t>507</t>
  </si>
  <si>
    <t>Ventilation par localités (1) des comptes de dépôt de l'ensemble des banques</t>
  </si>
  <si>
    <t xml:space="preserve">(Montants en milliers de dirhams)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</si>
  <si>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</si>
  <si>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</si>
  <si>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</si>
  <si>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</si>
  <si>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</si>
  <si>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</si>
  <si>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</si>
  <si>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</si>
  <si>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</si>
  <si>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</si>
  <si>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</si>
  <si>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Sous Total</t>
  </si>
  <si>
    <t>Autres localités (2)</t>
  </si>
  <si>
    <t>(1) Localités où sont implantés au moins trois établissements bancaires</t>
  </si>
  <si>
    <t>(2) Localités où sont implantées moins de trois établissements bancaires (voir liste en annexe)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</si>
  <si>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</si>
  <si>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</si>
  <si>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</si>
  <si>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</si>
  <si>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</si>
  <si>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</si>
  <si>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</si>
  <si>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</si>
  <si>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</si>
  <si>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</si>
  <si>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 xml:space="preserve">AGADIR </t>
  </si>
  <si>
    <t xml:space="preserve">AHFIR </t>
  </si>
  <si>
    <t xml:space="preserve">AIN TAOUJDATE </t>
  </si>
  <si>
    <t xml:space="preserve">AIT MELLOUL </t>
  </si>
  <si>
    <t xml:space="preserve">AKNOUL </t>
  </si>
  <si>
    <t xml:space="preserve">AL HOCEIMA </t>
  </si>
  <si>
    <t xml:space="preserve">ASILAH </t>
  </si>
  <si>
    <t xml:space="preserve">AZEMMOUR </t>
  </si>
  <si>
    <t xml:space="preserve">AZROU </t>
  </si>
  <si>
    <t xml:space="preserve">BELFAA </t>
  </si>
  <si>
    <t xml:space="preserve">BEN AHMED </t>
  </si>
  <si>
    <t xml:space="preserve">BEN GUERIR </t>
  </si>
  <si>
    <t xml:space="preserve">BEN SLIMANE </t>
  </si>
  <si>
    <t xml:space="preserve">BENI ANSAR </t>
  </si>
  <si>
    <t xml:space="preserve">BENI DRAR </t>
  </si>
  <si>
    <t xml:space="preserve">BENI MELLAL </t>
  </si>
  <si>
    <t xml:space="preserve">BERKANE </t>
  </si>
  <si>
    <t xml:space="preserve">BERRECHID </t>
  </si>
  <si>
    <t xml:space="preserve">BIOUGRA </t>
  </si>
  <si>
    <t xml:space="preserve">BOUJAD </t>
  </si>
  <si>
    <t xml:space="preserve">BOUZNIKA </t>
  </si>
  <si>
    <t xml:space="preserve">CASABLANCA </t>
  </si>
  <si>
    <t xml:space="preserve">CHEFCHAOUEN </t>
  </si>
  <si>
    <t xml:space="preserve">DAKHLA </t>
  </si>
  <si>
    <t xml:space="preserve">DCHEIRA </t>
  </si>
  <si>
    <t xml:space="preserve">DRIOUCH </t>
  </si>
  <si>
    <t xml:space="preserve">EL GARA </t>
  </si>
  <si>
    <t xml:space="preserve">EL HAJEB </t>
  </si>
  <si>
    <t xml:space="preserve">EL JADIDA </t>
  </si>
  <si>
    <t xml:space="preserve">EL KELAA DES SRARHNA </t>
  </si>
  <si>
    <t xml:space="preserve">EL KELAA M'GOUNA </t>
  </si>
  <si>
    <t xml:space="preserve">EL-AIOUN </t>
  </si>
  <si>
    <t xml:space="preserve">ERFOUD </t>
  </si>
  <si>
    <t xml:space="preserve">ERRACHIDIA </t>
  </si>
  <si>
    <t xml:space="preserve">ESSAOUIRA </t>
  </si>
  <si>
    <t xml:space="preserve">FES </t>
  </si>
  <si>
    <t xml:space="preserve">FKIH BEN SALAH </t>
  </si>
  <si>
    <t xml:space="preserve">FNIDEK </t>
  </si>
  <si>
    <t xml:space="preserve">GUELMIM </t>
  </si>
  <si>
    <t xml:space="preserve">GUERCIF </t>
  </si>
  <si>
    <t xml:space="preserve">INEZGANE </t>
  </si>
  <si>
    <t xml:space="preserve">KARIA BA MOHAMED </t>
  </si>
  <si>
    <t xml:space="preserve">KARIAT AREKMANE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</si>
  <si>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</si>
  <si>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</si>
  <si>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</si>
  <si>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</si>
  <si>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</si>
  <si>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</si>
  <si>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LAAYOUNE </t>
  </si>
  <si>
    <t xml:space="preserve">LARACHE </t>
  </si>
  <si>
    <t xml:space="preserve">MARRAKECH </t>
  </si>
  <si>
    <t xml:space="preserve">MARTIL </t>
  </si>
  <si>
    <t xml:space="preserve">MASSA </t>
  </si>
  <si>
    <t xml:space="preserve">M'DIQ </t>
  </si>
  <si>
    <t xml:space="preserve">MECHRA BEL KSIRI </t>
  </si>
  <si>
    <t xml:space="preserve">MEDIOUNA </t>
  </si>
  <si>
    <t xml:space="preserve">MEKNES </t>
  </si>
  <si>
    <t xml:space="preserve">MIDAR </t>
  </si>
  <si>
    <t xml:space="preserve">MIDELT </t>
  </si>
  <si>
    <t xml:space="preserve">MOHAMMEDIA </t>
  </si>
  <si>
    <t xml:space="preserve">NADOR </t>
  </si>
  <si>
    <t xml:space="preserve">OUARZAZATE </t>
  </si>
  <si>
    <t xml:space="preserve">OUAZZANE </t>
  </si>
  <si>
    <t xml:space="preserve">OUED ZEM </t>
  </si>
  <si>
    <t xml:space="preserve">OUJDA </t>
  </si>
  <si>
    <t xml:space="preserve">OULAD TEIMA </t>
  </si>
  <si>
    <t xml:space="preserve">RABAT </t>
  </si>
  <si>
    <t xml:space="preserve">SAFI </t>
  </si>
  <si>
    <t xml:space="preserve">SALE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</si>
  <si>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</si>
  <si>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</si>
  <si>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</si>
  <si>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</si>
  <si>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</si>
  <si>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KACEM </t>
  </si>
  <si>
    <t xml:space="preserve">SIDI SLIMANE </t>
  </si>
  <si>
    <t xml:space="preserve">SIDI YAHIA EL RHARB </t>
  </si>
  <si>
    <t xml:space="preserve">SOUALAM TRIFIA </t>
  </si>
  <si>
    <t xml:space="preserve">SOUK ARBAA EL RHARB </t>
  </si>
  <si>
    <t xml:space="preserve">TAN TAN </t>
  </si>
  <si>
    <t xml:space="preserve">TANGER </t>
  </si>
  <si>
    <t xml:space="preserve">TAOUNATE </t>
  </si>
  <si>
    <t xml:space="preserve">TAOURIRT </t>
  </si>
  <si>
    <t xml:space="preserve">TAROUDANNT </t>
  </si>
  <si>
    <t xml:space="preserve">TAZA </t>
  </si>
  <si>
    <t xml:space="preserve">TEMARA </t>
  </si>
  <si>
    <t xml:space="preserve">TETOUAN </t>
  </si>
  <si>
    <t xml:space="preserve">TIFLET </t>
  </si>
  <si>
    <t xml:space="preserve">TINEGHIR </t>
  </si>
  <si>
    <t xml:space="preserve">TIT MELLIL </t>
  </si>
  <si>
    <t xml:space="preserve">TIZNIT </t>
  </si>
  <si>
    <t xml:space="preserve">YOUSSOUFIA </t>
  </si>
  <si>
    <t xml:space="preserve">ZAGORA </t>
  </si>
  <si>
    <t xml:space="preserve">ZAIO </t>
  </si>
  <si>
    <t xml:space="preserve">ZEGANGANE </t>
  </si>
  <si>
    <t>(2) Liste des localités où sont implantés moins de trois établissements bancaires</t>
  </si>
  <si>
    <t>AFOURAR</t>
  </si>
  <si>
    <t>BNI BOUAYACH</t>
  </si>
  <si>
    <t>FIGUIG</t>
  </si>
  <si>
    <t xml:space="preserve">MY DRISS ZERHOUNE </t>
  </si>
  <si>
    <t xml:space="preserve">SIDI BOUKNADEL </t>
  </si>
  <si>
    <t>AGDZ</t>
  </si>
  <si>
    <t xml:space="preserve">BNI HADIFA </t>
  </si>
  <si>
    <t xml:space="preserve">GOULMIMA </t>
  </si>
  <si>
    <t>NOUACEUR</t>
  </si>
  <si>
    <t xml:space="preserve">SIDI HAJJAJ </t>
  </si>
  <si>
    <t xml:space="preserve">AGHBALA  </t>
  </si>
  <si>
    <t xml:space="preserve">BOUARFA  </t>
  </si>
  <si>
    <t xml:space="preserve">HAD BNI CHIKER </t>
  </si>
  <si>
    <t xml:space="preserve">OUAOUIZARTH </t>
  </si>
  <si>
    <t xml:space="preserve">SIDI SMAIL  </t>
  </si>
  <si>
    <t xml:space="preserve">AGOURAI </t>
  </si>
  <si>
    <t xml:space="preserve">BOUDINAR </t>
  </si>
  <si>
    <t>HAD KOURT</t>
  </si>
  <si>
    <t xml:space="preserve">OUED AMLIL  </t>
  </si>
  <si>
    <t xml:space="preserve">SKHIRATE </t>
  </si>
  <si>
    <t>AGUELMOUS</t>
  </si>
  <si>
    <t>IAAZZANENE</t>
  </si>
  <si>
    <t>OUED LAOU</t>
  </si>
  <si>
    <t xml:space="preserve">SKHOUR RHAMNA  </t>
  </si>
  <si>
    <t>AIN AICHA</t>
  </si>
  <si>
    <t xml:space="preserve">IFNI  </t>
  </si>
  <si>
    <t xml:space="preserve">OULAD ABBOU </t>
  </si>
  <si>
    <t xml:space="preserve">TAFERSIT </t>
  </si>
  <si>
    <t>AIN BENI MATHAR</t>
  </si>
  <si>
    <t xml:space="preserve">BOUIZAKARNE </t>
  </si>
  <si>
    <t>IFRANE</t>
  </si>
  <si>
    <t xml:space="preserve">OULAD AYAD  </t>
  </si>
  <si>
    <t>TAFRAOUTE</t>
  </si>
  <si>
    <t xml:space="preserve">AIN CHKEF </t>
  </si>
  <si>
    <t xml:space="preserve">BOUJDOUR </t>
  </si>
  <si>
    <t xml:space="preserve">IMI-N-TANOUTE  </t>
  </si>
  <si>
    <t xml:space="preserve">OULAD BERHIL </t>
  </si>
  <si>
    <t xml:space="preserve">TAHANNAOUT  </t>
  </si>
  <si>
    <t>BOULEMANE</t>
  </si>
  <si>
    <t>IMOUZZER-KANDAR</t>
  </si>
  <si>
    <t xml:space="preserve">OULAD FREJ  </t>
  </si>
  <si>
    <t xml:space="preserve">TAHLA </t>
  </si>
  <si>
    <t xml:space="preserve">BOUMALEN DADES </t>
  </si>
  <si>
    <t>IMZOUREN</t>
  </si>
  <si>
    <t xml:space="preserve">OULAD SAID  </t>
  </si>
  <si>
    <t>TALIOUINE</t>
  </si>
  <si>
    <t>AIN ZOHRA</t>
  </si>
  <si>
    <t xml:space="preserve">ISSAGUEN </t>
  </si>
  <si>
    <t xml:space="preserve">OULED MBAREK </t>
  </si>
  <si>
    <t xml:space="preserve">TALSINT  </t>
  </si>
  <si>
    <t>AIT OURIR</t>
  </si>
  <si>
    <t xml:space="preserve">BRADIA </t>
  </si>
  <si>
    <t xml:space="preserve">JEMAA-SHAIM </t>
  </si>
  <si>
    <t xml:space="preserve">OULED YAICHE </t>
  </si>
  <si>
    <t>TAMALLALT</t>
  </si>
  <si>
    <t xml:space="preserve">AJDIR </t>
  </si>
  <si>
    <t xml:space="preserve">BZOU  </t>
  </si>
  <si>
    <t>JERADA</t>
  </si>
  <si>
    <t>OULMES</t>
  </si>
  <si>
    <t>TAMSAMANE</t>
  </si>
  <si>
    <t xml:space="preserve">AKLIM </t>
  </si>
  <si>
    <t xml:space="preserve">CHEMAIA  </t>
  </si>
  <si>
    <t xml:space="preserve">JORF EL MELHA  </t>
  </si>
  <si>
    <t>OUTAT EL HAJ</t>
  </si>
  <si>
    <t>TARGUISTE</t>
  </si>
  <si>
    <t xml:space="preserve">AL AAOUAMRA </t>
  </si>
  <si>
    <t>CHICHAOUA</t>
  </si>
  <si>
    <t>KHNICHET</t>
  </si>
  <si>
    <t xml:space="preserve">RAS EL MA </t>
  </si>
  <si>
    <t xml:space="preserve">TATA  </t>
  </si>
  <si>
    <t xml:space="preserve">AMIZMIZ  </t>
  </si>
  <si>
    <t xml:space="preserve">DAR KEBDANI </t>
  </si>
  <si>
    <t>KSAR SEGHIR</t>
  </si>
  <si>
    <t xml:space="preserve">RHAFSAI  </t>
  </si>
  <si>
    <t xml:space="preserve">TAZNAKHT </t>
  </si>
  <si>
    <t xml:space="preserve">AOULOUZ  </t>
  </si>
  <si>
    <t xml:space="preserve">DCHIRA </t>
  </si>
  <si>
    <t>LAAOUNATE</t>
  </si>
  <si>
    <t xml:space="preserve">RICH  </t>
  </si>
  <si>
    <t xml:space="preserve">TENDRARA </t>
  </si>
  <si>
    <t xml:space="preserve">AOURIR </t>
  </si>
  <si>
    <t xml:space="preserve">DEMNATE  </t>
  </si>
  <si>
    <t xml:space="preserve">RISSANI  </t>
  </si>
  <si>
    <t xml:space="preserve">TINEJDAD </t>
  </si>
  <si>
    <t xml:space="preserve">LALLA MIMOUNA  </t>
  </si>
  <si>
    <t xml:space="preserve">ROMMANI  </t>
  </si>
  <si>
    <t xml:space="preserve">TISSA </t>
  </si>
  <si>
    <t xml:space="preserve">BAB BERRED  </t>
  </si>
  <si>
    <t xml:space="preserve">EL GUERDANE </t>
  </si>
  <si>
    <t>LOUALIDIA</t>
  </si>
  <si>
    <t xml:space="preserve">SABAA AIYOUN </t>
  </si>
  <si>
    <t xml:space="preserve">TIZI OUSLI  </t>
  </si>
  <si>
    <t xml:space="preserve">BAB TAZA </t>
  </si>
  <si>
    <t xml:space="preserve">EL KEBAB </t>
  </si>
  <si>
    <t xml:space="preserve">MISSOUR  </t>
  </si>
  <si>
    <t xml:space="preserve">SAIDIA </t>
  </si>
  <si>
    <t xml:space="preserve">TLATA AKHSASS  </t>
  </si>
  <si>
    <t xml:space="preserve">EL KSIBA </t>
  </si>
  <si>
    <t xml:space="preserve">MOULAY BOUAZZA </t>
  </si>
  <si>
    <t xml:space="preserve">SEBT GZOULA </t>
  </si>
  <si>
    <t xml:space="preserve">ZAOUIAT CHEIKH </t>
  </si>
  <si>
    <t xml:space="preserve">BENI YAZRHA </t>
  </si>
  <si>
    <t>ES-SEMARA</t>
  </si>
  <si>
    <t xml:space="preserve">MOULAY YACOUB </t>
  </si>
  <si>
    <t>SIDI ALLAL EL BAHRAOUI</t>
  </si>
  <si>
    <t xml:space="preserve">ZMAMRA </t>
  </si>
  <si>
    <t xml:space="preserve">BIR JDID </t>
  </si>
  <si>
    <t xml:space="preserve">FARKHANA </t>
  </si>
  <si>
    <t>M'RIRT</t>
  </si>
  <si>
    <t>SIDI ALLAL TAZI</t>
  </si>
  <si>
    <r>
      <t xml:space="preserve">              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</si>
  <si>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r>
      <t>Direc</t>
    </r>
    <r>
      <rPr>
        <b/>
        <u val="single"/>
        <sz val="9"/>
        <rFont val="Arial"/>
        <family val="2"/>
      </rPr>
      <t>tion de la Supervision Ban</t>
    </r>
    <r>
      <rPr>
        <b/>
        <sz val="9"/>
        <rFont val="Arial"/>
        <family val="2"/>
      </rPr>
      <t>caire</t>
    </r>
  </si>
  <si>
    <t>A fin décembre 2007</t>
  </si>
  <si>
    <t xml:space="preserve"> BANK AL-MAGHRIB</t>
  </si>
  <si>
    <t>822</t>
  </si>
  <si>
    <t>796</t>
  </si>
  <si>
    <t>070</t>
  </si>
  <si>
    <t>523</t>
  </si>
  <si>
    <t>481</t>
  </si>
  <si>
    <t>791</t>
  </si>
  <si>
    <t>626</t>
  </si>
  <si>
    <t>194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</si>
</sst>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6" fillId="0" borderId="4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showGridLines="0" tabSelected="1" workbookViewId="0" topLeftCell="A1">
      <selection activeCell="A117" sqref="A13:B117"/>
    </sheetView>
  </sheetViews>
  <sheetFormatPr defaultColWidth="11.421875" defaultRowHeight="12.75"/>
  <cols>
    <col min="1" max="1" width="6.7109375" style="23" customWidth="1"/>
    <col min="2" max="2" width="21.7109375" style="24" customWidth="1"/>
    <col min="3" max="14" width="11.28125" style="0" customWidth="1"/>
  </cols>
  <sheetData>
    <row r="1" spans="1:16" s="2" customFormat="1" ht="15" customHeight="1">
      <c r="A1" s="49" t="s">
        <v>356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49" t="s">
        <v>354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5" customHeight="1">
      <c r="A3" s="52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9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2" customFormat="1" ht="18" customHeight="1">
      <c r="A6" s="54" t="s">
        <v>355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2" customFormat="1" ht="9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5" t="s">
        <v>120</v>
      </c>
      <c r="O8" s="55"/>
      <c r="P8" s="55"/>
    </row>
    <row r="9" spans="1:16" s="5" customFormat="1" ht="15" customHeight="1">
      <c r="A9" s="56" t="s">
        <v>121</v>
      </c>
      <c r="B9" s="56" t="s">
        <v>122</v>
      </c>
      <c r="C9" s="56" t="s">
        <v>123</v>
      </c>
      <c r="D9" s="56"/>
      <c r="E9" s="56"/>
      <c r="F9" s="56"/>
      <c r="G9" s="56"/>
      <c r="H9" s="56"/>
      <c r="I9" s="56" t="s">
        <v>124</v>
      </c>
      <c r="J9" s="56"/>
      <c r="K9" s="56"/>
      <c r="L9" s="56"/>
      <c r="M9" s="56"/>
      <c r="N9" s="56"/>
      <c r="O9" s="56" t="s">
        <v>125</v>
      </c>
      <c r="P9" s="56"/>
    </row>
    <row r="10" spans="1:16" s="5" customFormat="1" ht="15" customHeight="1">
      <c r="A10" s="56"/>
      <c r="B10" s="56"/>
      <c r="C10" s="56" t="s">
        <v>126</v>
      </c>
      <c r="D10" s="56"/>
      <c r="E10" s="56" t="s">
        <v>127</v>
      </c>
      <c r="F10" s="56"/>
      <c r="G10" s="56"/>
      <c r="H10" s="56"/>
      <c r="I10" s="56" t="s">
        <v>126</v>
      </c>
      <c r="J10" s="56"/>
      <c r="K10" s="56" t="s">
        <v>127</v>
      </c>
      <c r="L10" s="56"/>
      <c r="M10" s="56"/>
      <c r="N10" s="56"/>
      <c r="O10" s="56"/>
      <c r="P10" s="56"/>
    </row>
    <row r="11" spans="1:16" s="5" customFormat="1" ht="25.5" customHeight="1">
      <c r="A11" s="56"/>
      <c r="B11" s="56"/>
      <c r="C11" s="56"/>
      <c r="D11" s="56"/>
      <c r="E11" s="56" t="s">
        <v>128</v>
      </c>
      <c r="F11" s="56"/>
      <c r="G11" s="56" t="s">
        <v>129</v>
      </c>
      <c r="H11" s="56"/>
      <c r="I11" s="56"/>
      <c r="J11" s="56"/>
      <c r="K11" s="56" t="s">
        <v>128</v>
      </c>
      <c r="L11" s="56"/>
      <c r="M11" s="56" t="s">
        <v>129</v>
      </c>
      <c r="N11" s="56"/>
      <c r="O11" s="56"/>
      <c r="P11" s="56"/>
    </row>
    <row r="12" spans="1:16" s="5" customFormat="1" ht="15" customHeight="1">
      <c r="A12" s="56"/>
      <c r="B12" s="56"/>
      <c r="C12" s="4" t="s">
        <v>130</v>
      </c>
      <c r="D12" s="4" t="s">
        <v>131</v>
      </c>
      <c r="E12" s="4" t="s">
        <v>130</v>
      </c>
      <c r="F12" s="4" t="s">
        <v>131</v>
      </c>
      <c r="G12" s="4" t="s">
        <v>130</v>
      </c>
      <c r="H12" s="4" t="s">
        <v>131</v>
      </c>
      <c r="I12" s="4" t="s">
        <v>130</v>
      </c>
      <c r="J12" s="4" t="s">
        <v>131</v>
      </c>
      <c r="K12" s="4" t="s">
        <v>130</v>
      </c>
      <c r="L12" s="4" t="s">
        <v>131</v>
      </c>
      <c r="M12" s="4" t="s">
        <v>130</v>
      </c>
      <c r="N12" s="4" t="s">
        <v>131</v>
      </c>
      <c r="O12" s="4" t="s">
        <v>130</v>
      </c>
      <c r="P12" s="4" t="s">
        <v>131</v>
      </c>
    </row>
    <row r="13" spans="1:16" s="9" customFormat="1" ht="15.75" customHeight="1">
      <c r="A13" s="6" t="s">
        <v>22</v>
      </c>
      <c r="B13" s="7" t="s">
        <v>146</v>
      </c>
      <c r="C13" s="8">
        <v>125854</v>
      </c>
      <c r="D13" s="8">
        <v>3987489</v>
      </c>
      <c r="E13" s="8">
        <v>29167</v>
      </c>
      <c r="F13" s="8">
        <v>1268100</v>
      </c>
      <c r="G13" s="8">
        <v>4765</v>
      </c>
      <c r="H13" s="8">
        <v>204382</v>
      </c>
      <c r="I13" s="8">
        <v>53</v>
      </c>
      <c r="J13" s="8">
        <v>7824</v>
      </c>
      <c r="K13" s="8">
        <v>32</v>
      </c>
      <c r="L13" s="8">
        <v>3311</v>
      </c>
      <c r="M13" s="8">
        <v>11</v>
      </c>
      <c r="N13" s="8">
        <v>761</v>
      </c>
      <c r="O13" s="8">
        <f>C13+E13+G13+I13+K13+M13</f>
        <v>159882</v>
      </c>
      <c r="P13" s="8">
        <f>D13+F13+H13+J13+L13+N13</f>
        <v>5471867</v>
      </c>
    </row>
    <row r="14" spans="1:16" s="9" customFormat="1" ht="15.75" customHeight="1">
      <c r="A14" s="10" t="s">
        <v>23</v>
      </c>
      <c r="B14" s="11" t="s">
        <v>147</v>
      </c>
      <c r="C14" s="12">
        <v>5699</v>
      </c>
      <c r="D14" s="12">
        <v>161538</v>
      </c>
      <c r="E14" s="12">
        <v>7082</v>
      </c>
      <c r="F14" s="12">
        <v>295121</v>
      </c>
      <c r="G14" s="12">
        <v>70</v>
      </c>
      <c r="H14" s="12">
        <v>2617</v>
      </c>
      <c r="I14" s="12">
        <v>0</v>
      </c>
      <c r="J14" s="12">
        <v>0</v>
      </c>
      <c r="K14" s="12">
        <v>3</v>
      </c>
      <c r="L14" s="12">
        <v>32</v>
      </c>
      <c r="M14" s="12">
        <v>0</v>
      </c>
      <c r="N14" s="12">
        <v>0</v>
      </c>
      <c r="O14" s="12">
        <f>C14+E14+G14+I14+K14+M14</f>
        <v>12854</v>
      </c>
      <c r="P14" s="12">
        <f>D14+F14+H14+J14+L14+N14</f>
        <v>459308</v>
      </c>
    </row>
    <row r="15" spans="1:16" s="9" customFormat="1" ht="15.75" customHeight="1">
      <c r="A15" s="10" t="s">
        <v>357</v>
      </c>
      <c r="B15" s="11" t="s">
        <v>0</v>
      </c>
      <c r="C15" s="12">
        <v>2005</v>
      </c>
      <c r="D15" s="12">
        <v>44558</v>
      </c>
      <c r="E15" s="12">
        <v>181</v>
      </c>
      <c r="F15" s="12">
        <v>6569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f aca="true" t="shared" si="0" ref="O15:O78">C15+E15+G15+I15+K15+M15</f>
        <v>2187</v>
      </c>
      <c r="P15" s="12">
        <f aca="true" t="shared" si="1" ref="P15:P78">D15+F15+H15+J15+L15+N15</f>
        <v>51128</v>
      </c>
    </row>
    <row r="16" spans="1:16" s="9" customFormat="1" ht="15.75" customHeight="1">
      <c r="A16" s="10" t="s">
        <v>358</v>
      </c>
      <c r="B16" s="11" t="s">
        <v>1</v>
      </c>
      <c r="C16" s="12">
        <v>4662</v>
      </c>
      <c r="D16" s="12">
        <v>138170</v>
      </c>
      <c r="E16" s="12">
        <v>507</v>
      </c>
      <c r="F16" s="12">
        <v>33555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5169</v>
      </c>
      <c r="P16" s="12">
        <f t="shared" si="1"/>
        <v>171725</v>
      </c>
    </row>
    <row r="17" spans="1:16" s="9" customFormat="1" ht="15.75" customHeight="1">
      <c r="A17" s="10" t="s">
        <v>24</v>
      </c>
      <c r="B17" s="11" t="s">
        <v>148</v>
      </c>
      <c r="C17" s="12">
        <v>5326</v>
      </c>
      <c r="D17" s="12">
        <v>113462</v>
      </c>
      <c r="E17" s="12">
        <v>2731</v>
      </c>
      <c r="F17" s="12">
        <v>142228</v>
      </c>
      <c r="G17" s="12">
        <v>4</v>
      </c>
      <c r="H17" s="12">
        <v>53</v>
      </c>
      <c r="I17" s="12">
        <v>0</v>
      </c>
      <c r="J17" s="12">
        <v>0</v>
      </c>
      <c r="K17" s="12">
        <v>1</v>
      </c>
      <c r="L17" s="12">
        <v>1</v>
      </c>
      <c r="M17" s="12">
        <v>0</v>
      </c>
      <c r="N17" s="12">
        <v>0</v>
      </c>
      <c r="O17" s="12">
        <f t="shared" si="0"/>
        <v>8062</v>
      </c>
      <c r="P17" s="12">
        <f t="shared" si="1"/>
        <v>255744</v>
      </c>
    </row>
    <row r="18" spans="1:16" s="9" customFormat="1" ht="15.75" customHeight="1">
      <c r="A18" s="10" t="s">
        <v>25</v>
      </c>
      <c r="B18" s="11" t="s">
        <v>149</v>
      </c>
      <c r="C18" s="12">
        <v>20868</v>
      </c>
      <c r="D18" s="12">
        <v>675205</v>
      </c>
      <c r="E18" s="12">
        <v>6031</v>
      </c>
      <c r="F18" s="12">
        <v>265203</v>
      </c>
      <c r="G18" s="12">
        <v>53</v>
      </c>
      <c r="H18" s="12">
        <v>1154</v>
      </c>
      <c r="I18" s="12">
        <v>2</v>
      </c>
      <c r="J18" s="12">
        <v>1239</v>
      </c>
      <c r="K18" s="12">
        <v>1</v>
      </c>
      <c r="L18" s="12">
        <v>8</v>
      </c>
      <c r="M18" s="12">
        <v>0</v>
      </c>
      <c r="N18" s="12">
        <v>0</v>
      </c>
      <c r="O18" s="12">
        <f t="shared" si="0"/>
        <v>26955</v>
      </c>
      <c r="P18" s="12">
        <f t="shared" si="1"/>
        <v>942809</v>
      </c>
    </row>
    <row r="19" spans="1:16" s="9" customFormat="1" ht="15.75" customHeight="1">
      <c r="A19" s="10" t="s">
        <v>26</v>
      </c>
      <c r="B19" s="11" t="s">
        <v>150</v>
      </c>
      <c r="C19" s="12">
        <v>1272</v>
      </c>
      <c r="D19" s="12">
        <v>24322</v>
      </c>
      <c r="E19" s="12">
        <v>2933</v>
      </c>
      <c r="F19" s="12">
        <v>176243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0"/>
        <v>4205</v>
      </c>
      <c r="P19" s="12">
        <f t="shared" si="1"/>
        <v>200565</v>
      </c>
    </row>
    <row r="20" spans="1:16" s="9" customFormat="1" ht="15.75" customHeight="1">
      <c r="A20" s="10" t="s">
        <v>27</v>
      </c>
      <c r="B20" s="11" t="s">
        <v>2</v>
      </c>
      <c r="C20" s="12">
        <v>7474</v>
      </c>
      <c r="D20" s="12">
        <v>391735</v>
      </c>
      <c r="E20" s="12">
        <v>12984</v>
      </c>
      <c r="F20" s="12">
        <v>981674</v>
      </c>
      <c r="G20" s="12">
        <v>10</v>
      </c>
      <c r="H20" s="12">
        <v>45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0"/>
        <v>20468</v>
      </c>
      <c r="P20" s="12">
        <f t="shared" si="1"/>
        <v>1373454</v>
      </c>
    </row>
    <row r="21" spans="1:16" s="9" customFormat="1" ht="15.75" customHeight="1">
      <c r="A21" s="10" t="s">
        <v>28</v>
      </c>
      <c r="B21" s="11" t="s">
        <v>151</v>
      </c>
      <c r="C21" s="12">
        <v>16087</v>
      </c>
      <c r="D21" s="12">
        <v>515724</v>
      </c>
      <c r="E21" s="12">
        <v>24109</v>
      </c>
      <c r="F21" s="12">
        <v>1477334</v>
      </c>
      <c r="G21" s="12">
        <v>67</v>
      </c>
      <c r="H21" s="12">
        <v>1629</v>
      </c>
      <c r="I21" s="12">
        <v>1</v>
      </c>
      <c r="J21" s="12">
        <v>0</v>
      </c>
      <c r="K21" s="12">
        <v>3</v>
      </c>
      <c r="L21" s="12">
        <v>28</v>
      </c>
      <c r="M21" s="12">
        <v>0</v>
      </c>
      <c r="N21" s="12">
        <v>0</v>
      </c>
      <c r="O21" s="12">
        <f t="shared" si="0"/>
        <v>40267</v>
      </c>
      <c r="P21" s="12">
        <f t="shared" si="1"/>
        <v>1994715</v>
      </c>
    </row>
    <row r="22" spans="1:16" s="9" customFormat="1" ht="15.75" customHeight="1">
      <c r="A22" s="10" t="s">
        <v>29</v>
      </c>
      <c r="B22" s="11" t="s">
        <v>152</v>
      </c>
      <c r="C22" s="12">
        <v>5164</v>
      </c>
      <c r="D22" s="12">
        <v>170229</v>
      </c>
      <c r="E22" s="12">
        <v>4566</v>
      </c>
      <c r="F22" s="12">
        <v>252140</v>
      </c>
      <c r="G22" s="12">
        <v>354</v>
      </c>
      <c r="H22" s="12">
        <v>19242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f t="shared" si="0"/>
        <v>10085</v>
      </c>
      <c r="P22" s="12">
        <f t="shared" si="1"/>
        <v>441611</v>
      </c>
    </row>
    <row r="23" spans="1:16" s="9" customFormat="1" ht="15.75" customHeight="1">
      <c r="A23" s="10" t="s">
        <v>30</v>
      </c>
      <c r="B23" s="11" t="s">
        <v>153</v>
      </c>
      <c r="C23" s="12">
        <v>6294</v>
      </c>
      <c r="D23" s="12">
        <v>126582</v>
      </c>
      <c r="E23" s="12">
        <v>1026</v>
      </c>
      <c r="F23" s="12">
        <v>37585</v>
      </c>
      <c r="G23" s="12">
        <v>64</v>
      </c>
      <c r="H23" s="12">
        <v>1658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0"/>
        <v>7384</v>
      </c>
      <c r="P23" s="12">
        <f t="shared" si="1"/>
        <v>165825</v>
      </c>
    </row>
    <row r="24" spans="1:16" s="9" customFormat="1" ht="15.75" customHeight="1">
      <c r="A24" s="10" t="s">
        <v>359</v>
      </c>
      <c r="B24" s="11" t="s">
        <v>3</v>
      </c>
      <c r="C24" s="12">
        <v>4732</v>
      </c>
      <c r="D24" s="12">
        <v>62038</v>
      </c>
      <c r="E24" s="12">
        <v>362</v>
      </c>
      <c r="F24" s="12">
        <v>17293</v>
      </c>
      <c r="G24" s="12">
        <v>13</v>
      </c>
      <c r="H24" s="12">
        <v>588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0"/>
        <v>5107</v>
      </c>
      <c r="P24" s="12">
        <f t="shared" si="1"/>
        <v>79919</v>
      </c>
    </row>
    <row r="25" spans="1:16" s="9" customFormat="1" ht="15.75" customHeight="1">
      <c r="A25" s="10" t="s">
        <v>31</v>
      </c>
      <c r="B25" s="11" t="s">
        <v>154</v>
      </c>
      <c r="C25" s="12">
        <v>8738</v>
      </c>
      <c r="D25" s="12">
        <v>199318</v>
      </c>
      <c r="E25" s="12">
        <v>4236</v>
      </c>
      <c r="F25" s="12">
        <v>120702</v>
      </c>
      <c r="G25" s="12">
        <v>43</v>
      </c>
      <c r="H25" s="12">
        <v>2580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0"/>
        <v>13017</v>
      </c>
      <c r="P25" s="12">
        <f t="shared" si="1"/>
        <v>322600</v>
      </c>
    </row>
    <row r="26" spans="1:16" s="9" customFormat="1" ht="15.75" customHeight="1">
      <c r="A26" s="10" t="s">
        <v>32</v>
      </c>
      <c r="B26" s="11" t="s">
        <v>155</v>
      </c>
      <c r="C26" s="12">
        <v>2815</v>
      </c>
      <c r="D26" s="12">
        <v>56853</v>
      </c>
      <c r="E26" s="12">
        <v>511</v>
      </c>
      <c r="F26" s="12">
        <v>20184</v>
      </c>
      <c r="G26" s="12">
        <v>2</v>
      </c>
      <c r="H26" s="12">
        <v>17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0"/>
        <v>3328</v>
      </c>
      <c r="P26" s="12">
        <f t="shared" si="1"/>
        <v>77054</v>
      </c>
    </row>
    <row r="27" spans="1:16" s="9" customFormat="1" ht="15.75" customHeight="1">
      <c r="A27" s="10" t="s">
        <v>33</v>
      </c>
      <c r="B27" s="11" t="s">
        <v>156</v>
      </c>
      <c r="C27" s="12">
        <v>4292</v>
      </c>
      <c r="D27" s="12">
        <v>113094</v>
      </c>
      <c r="E27" s="12">
        <v>2532</v>
      </c>
      <c r="F27" s="12">
        <v>152870</v>
      </c>
      <c r="G27" s="12">
        <v>10</v>
      </c>
      <c r="H27" s="12">
        <v>12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0"/>
        <v>6834</v>
      </c>
      <c r="P27" s="12">
        <f t="shared" si="1"/>
        <v>265976</v>
      </c>
    </row>
    <row r="28" spans="1:16" s="9" customFormat="1" ht="15.75" customHeight="1">
      <c r="A28" s="10" t="s">
        <v>34</v>
      </c>
      <c r="B28" s="11" t="s">
        <v>157</v>
      </c>
      <c r="C28" s="12">
        <v>6684</v>
      </c>
      <c r="D28" s="12">
        <v>110448</v>
      </c>
      <c r="E28" s="12">
        <v>579</v>
      </c>
      <c r="F28" s="12">
        <v>21911</v>
      </c>
      <c r="G28" s="12">
        <v>6</v>
      </c>
      <c r="H28" s="12">
        <v>50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0"/>
        <v>7269</v>
      </c>
      <c r="P28" s="12">
        <f t="shared" si="1"/>
        <v>132409</v>
      </c>
    </row>
    <row r="29" spans="1:16" s="9" customFormat="1" ht="15.75" customHeight="1">
      <c r="A29" s="10" t="s">
        <v>35</v>
      </c>
      <c r="B29" s="11" t="s">
        <v>158</v>
      </c>
      <c r="C29" s="12">
        <v>9029</v>
      </c>
      <c r="D29" s="12">
        <v>321549</v>
      </c>
      <c r="E29" s="12">
        <v>2639</v>
      </c>
      <c r="F29" s="12">
        <v>94765</v>
      </c>
      <c r="G29" s="12">
        <v>29</v>
      </c>
      <c r="H29" s="12">
        <v>792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0"/>
        <v>11697</v>
      </c>
      <c r="P29" s="12">
        <f t="shared" si="1"/>
        <v>417106</v>
      </c>
    </row>
    <row r="30" spans="1:16" s="9" customFormat="1" ht="15.75" customHeight="1">
      <c r="A30" s="10" t="s">
        <v>360</v>
      </c>
      <c r="B30" s="11" t="s">
        <v>4</v>
      </c>
      <c r="C30" s="12">
        <v>3824</v>
      </c>
      <c r="D30" s="12">
        <v>202506</v>
      </c>
      <c r="E30" s="12">
        <v>7329</v>
      </c>
      <c r="F30" s="12">
        <v>486362</v>
      </c>
      <c r="G30" s="12">
        <v>4</v>
      </c>
      <c r="H30" s="12">
        <v>3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0"/>
        <v>11157</v>
      </c>
      <c r="P30" s="12">
        <f t="shared" si="1"/>
        <v>688871</v>
      </c>
    </row>
    <row r="31" spans="1:16" s="9" customFormat="1" ht="15.75" customHeight="1">
      <c r="A31" s="10" t="s">
        <v>36</v>
      </c>
      <c r="B31" s="11" t="s">
        <v>159</v>
      </c>
      <c r="C31" s="12">
        <v>4347</v>
      </c>
      <c r="D31" s="12">
        <v>203854</v>
      </c>
      <c r="E31" s="12">
        <v>2130</v>
      </c>
      <c r="F31" s="12">
        <v>132076</v>
      </c>
      <c r="G31" s="12">
        <v>33</v>
      </c>
      <c r="H31" s="12">
        <v>463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2">
        <v>11229</v>
      </c>
      <c r="O31" s="12">
        <f t="shared" si="0"/>
        <v>6514</v>
      </c>
      <c r="P31" s="12">
        <f t="shared" si="1"/>
        <v>347622</v>
      </c>
    </row>
    <row r="32" spans="1:16" s="9" customFormat="1" ht="15.75" customHeight="1">
      <c r="A32" s="10" t="s">
        <v>37</v>
      </c>
      <c r="B32" s="11" t="s">
        <v>160</v>
      </c>
      <c r="C32" s="12">
        <v>1470</v>
      </c>
      <c r="D32" s="12">
        <v>47488</v>
      </c>
      <c r="E32" s="12">
        <v>740</v>
      </c>
      <c r="F32" s="12">
        <v>53477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0"/>
        <v>2210</v>
      </c>
      <c r="P32" s="12">
        <f t="shared" si="1"/>
        <v>100965</v>
      </c>
    </row>
    <row r="33" spans="1:16" s="9" customFormat="1" ht="15.75" customHeight="1">
      <c r="A33" s="10" t="s">
        <v>38</v>
      </c>
      <c r="B33" s="11" t="s">
        <v>161</v>
      </c>
      <c r="C33" s="12">
        <v>37518</v>
      </c>
      <c r="D33" s="12">
        <v>1191855</v>
      </c>
      <c r="E33" s="12">
        <v>21383</v>
      </c>
      <c r="F33" s="12">
        <v>919588</v>
      </c>
      <c r="G33" s="12">
        <v>85</v>
      </c>
      <c r="H33" s="12">
        <v>1601</v>
      </c>
      <c r="I33" s="12">
        <v>3</v>
      </c>
      <c r="J33" s="12">
        <v>2</v>
      </c>
      <c r="K33" s="12">
        <v>2</v>
      </c>
      <c r="L33" s="12">
        <v>8</v>
      </c>
      <c r="M33" s="12">
        <v>0</v>
      </c>
      <c r="N33" s="12">
        <v>0</v>
      </c>
      <c r="O33" s="12">
        <f t="shared" si="0"/>
        <v>58991</v>
      </c>
      <c r="P33" s="12">
        <f t="shared" si="1"/>
        <v>2113054</v>
      </c>
    </row>
    <row r="34" spans="1:16" s="9" customFormat="1" ht="15.75" customHeight="1">
      <c r="A34" s="10" t="s">
        <v>39</v>
      </c>
      <c r="B34" s="11" t="s">
        <v>162</v>
      </c>
      <c r="C34" s="12">
        <v>28092</v>
      </c>
      <c r="D34" s="12">
        <v>1297284</v>
      </c>
      <c r="E34" s="12">
        <v>41399</v>
      </c>
      <c r="F34" s="12">
        <v>1923919</v>
      </c>
      <c r="G34" s="12">
        <v>190</v>
      </c>
      <c r="H34" s="12">
        <v>3626</v>
      </c>
      <c r="I34" s="12">
        <v>1</v>
      </c>
      <c r="J34" s="12">
        <v>2</v>
      </c>
      <c r="K34" s="12">
        <v>5</v>
      </c>
      <c r="L34" s="12">
        <v>14</v>
      </c>
      <c r="M34" s="12">
        <v>0</v>
      </c>
      <c r="N34" s="12">
        <v>0</v>
      </c>
      <c r="O34" s="12">
        <f t="shared" si="0"/>
        <v>69687</v>
      </c>
      <c r="P34" s="12">
        <f t="shared" si="1"/>
        <v>3224845</v>
      </c>
    </row>
    <row r="35" spans="1:16" s="9" customFormat="1" ht="15.75" customHeight="1">
      <c r="A35" s="10" t="s">
        <v>40</v>
      </c>
      <c r="B35" s="11" t="s">
        <v>163</v>
      </c>
      <c r="C35" s="12">
        <v>25003</v>
      </c>
      <c r="D35" s="12">
        <v>754616</v>
      </c>
      <c r="E35" s="12">
        <v>3964</v>
      </c>
      <c r="F35" s="12">
        <v>170492</v>
      </c>
      <c r="G35" s="12">
        <v>34</v>
      </c>
      <c r="H35" s="12">
        <v>332</v>
      </c>
      <c r="I35" s="12">
        <v>2</v>
      </c>
      <c r="J35" s="12">
        <v>693</v>
      </c>
      <c r="K35" s="12">
        <v>1</v>
      </c>
      <c r="L35" s="12">
        <v>36</v>
      </c>
      <c r="M35" s="12">
        <v>1</v>
      </c>
      <c r="N35" s="12">
        <v>581</v>
      </c>
      <c r="O35" s="12">
        <f t="shared" si="0"/>
        <v>29005</v>
      </c>
      <c r="P35" s="12">
        <f t="shared" si="1"/>
        <v>926750</v>
      </c>
    </row>
    <row r="36" spans="1:16" s="9" customFormat="1" ht="15.75" customHeight="1">
      <c r="A36" s="10" t="s">
        <v>41</v>
      </c>
      <c r="B36" s="11" t="s">
        <v>164</v>
      </c>
      <c r="C36" s="12">
        <v>8904</v>
      </c>
      <c r="D36" s="12">
        <v>203722</v>
      </c>
      <c r="E36" s="12">
        <v>1131</v>
      </c>
      <c r="F36" s="12">
        <v>58210</v>
      </c>
      <c r="G36" s="12">
        <v>23</v>
      </c>
      <c r="H36" s="12">
        <v>165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0"/>
        <v>10058</v>
      </c>
      <c r="P36" s="12">
        <f t="shared" si="1"/>
        <v>262097</v>
      </c>
    </row>
    <row r="37" spans="1:16" s="9" customFormat="1" ht="15.75" customHeight="1">
      <c r="A37" s="10" t="s">
        <v>361</v>
      </c>
      <c r="B37" s="11" t="s">
        <v>6</v>
      </c>
      <c r="C37" s="12">
        <v>1070</v>
      </c>
      <c r="D37" s="12">
        <v>24958</v>
      </c>
      <c r="E37" s="12">
        <v>713</v>
      </c>
      <c r="F37" s="12">
        <v>36809</v>
      </c>
      <c r="G37" s="12">
        <v>2</v>
      </c>
      <c r="H37" s="12">
        <v>1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0"/>
        <v>1785</v>
      </c>
      <c r="P37" s="12">
        <f t="shared" si="1"/>
        <v>61768</v>
      </c>
    </row>
    <row r="38" spans="1:16" s="9" customFormat="1" ht="15.75" customHeight="1">
      <c r="A38" s="10" t="s">
        <v>42</v>
      </c>
      <c r="B38" s="11" t="s">
        <v>165</v>
      </c>
      <c r="C38" s="12">
        <v>3526</v>
      </c>
      <c r="D38" s="12">
        <v>73610</v>
      </c>
      <c r="E38" s="12">
        <v>1208</v>
      </c>
      <c r="F38" s="12">
        <v>49079</v>
      </c>
      <c r="G38" s="12">
        <v>2</v>
      </c>
      <c r="H38" s="12">
        <v>1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0"/>
        <v>4736</v>
      </c>
      <c r="P38" s="12">
        <f t="shared" si="1"/>
        <v>122690</v>
      </c>
    </row>
    <row r="39" spans="1:16" s="9" customFormat="1" ht="15.75" customHeight="1">
      <c r="A39" s="10" t="s">
        <v>362</v>
      </c>
      <c r="B39" s="11" t="s">
        <v>8</v>
      </c>
      <c r="C39" s="12">
        <v>2478</v>
      </c>
      <c r="D39" s="12">
        <v>52540</v>
      </c>
      <c r="E39" s="12">
        <v>59</v>
      </c>
      <c r="F39" s="12">
        <v>1119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0"/>
        <v>2537</v>
      </c>
      <c r="P39" s="12">
        <f t="shared" si="1"/>
        <v>53659</v>
      </c>
    </row>
    <row r="40" spans="1:16" s="9" customFormat="1" ht="15.75" customHeight="1">
      <c r="A40" s="10" t="s">
        <v>43</v>
      </c>
      <c r="B40" s="11" t="s">
        <v>166</v>
      </c>
      <c r="C40" s="12">
        <v>6365</v>
      </c>
      <c r="D40" s="12">
        <v>130111</v>
      </c>
      <c r="E40" s="12">
        <v>1304</v>
      </c>
      <c r="F40" s="12">
        <v>61923</v>
      </c>
      <c r="G40" s="12">
        <v>27</v>
      </c>
      <c r="H40" s="12">
        <v>1325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7696</v>
      </c>
      <c r="P40" s="12">
        <f t="shared" si="1"/>
        <v>193359</v>
      </c>
    </row>
    <row r="41" spans="1:16" s="9" customFormat="1" ht="15.75" customHeight="1">
      <c r="A41" s="10" t="s">
        <v>44</v>
      </c>
      <c r="B41" s="11" t="s">
        <v>167</v>
      </c>
      <c r="C41" s="12">
        <v>1033750</v>
      </c>
      <c r="D41" s="12">
        <v>46201112</v>
      </c>
      <c r="E41" s="12">
        <v>192944</v>
      </c>
      <c r="F41" s="12">
        <v>8168144</v>
      </c>
      <c r="G41" s="12">
        <v>8862</v>
      </c>
      <c r="H41" s="12">
        <v>445521</v>
      </c>
      <c r="I41" s="12">
        <v>2034</v>
      </c>
      <c r="J41" s="12">
        <v>253718</v>
      </c>
      <c r="K41" s="12">
        <v>528</v>
      </c>
      <c r="L41" s="12">
        <v>156954</v>
      </c>
      <c r="M41" s="12">
        <v>663</v>
      </c>
      <c r="N41" s="12">
        <v>84577</v>
      </c>
      <c r="O41" s="12">
        <f t="shared" si="0"/>
        <v>1238781</v>
      </c>
      <c r="P41" s="12">
        <f t="shared" si="1"/>
        <v>55310026</v>
      </c>
    </row>
    <row r="42" spans="1:16" s="9" customFormat="1" ht="15.75" customHeight="1">
      <c r="A42" s="10" t="s">
        <v>45</v>
      </c>
      <c r="B42" s="11" t="s">
        <v>168</v>
      </c>
      <c r="C42" s="12">
        <v>9151</v>
      </c>
      <c r="D42" s="12">
        <v>185886</v>
      </c>
      <c r="E42" s="12">
        <v>1465</v>
      </c>
      <c r="F42" s="12">
        <v>63835</v>
      </c>
      <c r="G42" s="12">
        <v>200</v>
      </c>
      <c r="H42" s="12">
        <v>11415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0"/>
        <v>10816</v>
      </c>
      <c r="P42" s="12">
        <f t="shared" si="1"/>
        <v>261136</v>
      </c>
    </row>
    <row r="43" spans="1:16" s="9" customFormat="1" ht="15.75" customHeight="1">
      <c r="A43" s="10" t="s">
        <v>46</v>
      </c>
      <c r="B43" s="11" t="s">
        <v>169</v>
      </c>
      <c r="C43" s="12">
        <v>13591</v>
      </c>
      <c r="D43" s="12">
        <v>200049</v>
      </c>
      <c r="E43" s="12">
        <v>72</v>
      </c>
      <c r="F43" s="12">
        <v>801</v>
      </c>
      <c r="G43" s="12">
        <v>42</v>
      </c>
      <c r="H43" s="12">
        <v>516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0"/>
        <v>13705</v>
      </c>
      <c r="P43" s="12">
        <f t="shared" si="1"/>
        <v>201366</v>
      </c>
    </row>
    <row r="44" spans="1:16" s="9" customFormat="1" ht="15.75" customHeight="1">
      <c r="A44" s="10" t="s">
        <v>47</v>
      </c>
      <c r="B44" s="11" t="s">
        <v>170</v>
      </c>
      <c r="C44" s="12">
        <v>7540</v>
      </c>
      <c r="D44" s="12">
        <v>173833</v>
      </c>
      <c r="E44" s="12">
        <v>1782</v>
      </c>
      <c r="F44" s="12">
        <v>96951</v>
      </c>
      <c r="G44" s="12">
        <v>15</v>
      </c>
      <c r="H44" s="12">
        <v>781</v>
      </c>
      <c r="I44" s="12">
        <v>1</v>
      </c>
      <c r="J44" s="12">
        <v>28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9338</v>
      </c>
      <c r="P44" s="12">
        <f t="shared" si="1"/>
        <v>271593</v>
      </c>
    </row>
    <row r="45" spans="1:16" s="9" customFormat="1" ht="15.75" customHeight="1">
      <c r="A45" s="10" t="s">
        <v>48</v>
      </c>
      <c r="B45" s="11" t="s">
        <v>171</v>
      </c>
      <c r="C45" s="12">
        <v>3730</v>
      </c>
      <c r="D45" s="12">
        <v>223510</v>
      </c>
      <c r="E45" s="12">
        <v>9438</v>
      </c>
      <c r="F45" s="12">
        <v>819297</v>
      </c>
      <c r="G45" s="12">
        <v>3</v>
      </c>
      <c r="H45" s="12">
        <v>11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13171</v>
      </c>
      <c r="P45" s="12">
        <f t="shared" si="1"/>
        <v>1042818</v>
      </c>
    </row>
    <row r="46" spans="1:16" s="9" customFormat="1" ht="15.75" customHeight="1">
      <c r="A46" s="10" t="s">
        <v>363</v>
      </c>
      <c r="B46" s="11" t="s">
        <v>11</v>
      </c>
      <c r="C46" s="12">
        <v>1784</v>
      </c>
      <c r="D46" s="12">
        <v>82826</v>
      </c>
      <c r="E46" s="12">
        <v>700</v>
      </c>
      <c r="F46" s="12">
        <v>49818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0"/>
        <v>2484</v>
      </c>
      <c r="P46" s="12">
        <f t="shared" si="1"/>
        <v>132644</v>
      </c>
    </row>
    <row r="47" spans="1:16" s="9" customFormat="1" ht="15.75" customHeight="1">
      <c r="A47" s="10" t="s">
        <v>49</v>
      </c>
      <c r="B47" s="11" t="s">
        <v>172</v>
      </c>
      <c r="C47" s="12">
        <v>2257</v>
      </c>
      <c r="D47" s="12">
        <v>47769</v>
      </c>
      <c r="E47" s="12">
        <v>744</v>
      </c>
      <c r="F47" s="12">
        <v>27779</v>
      </c>
      <c r="G47" s="12">
        <v>1</v>
      </c>
      <c r="H47" s="12">
        <v>9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0"/>
        <v>3002</v>
      </c>
      <c r="P47" s="12">
        <f t="shared" si="1"/>
        <v>75557</v>
      </c>
    </row>
    <row r="48" spans="1:16" s="9" customFormat="1" ht="15.75" customHeight="1">
      <c r="A48" s="13" t="s">
        <v>50</v>
      </c>
      <c r="B48" s="14" t="s">
        <v>173</v>
      </c>
      <c r="C48" s="15">
        <v>4161</v>
      </c>
      <c r="D48" s="15">
        <v>107781</v>
      </c>
      <c r="E48" s="15">
        <v>1707</v>
      </c>
      <c r="F48" s="15">
        <v>91089</v>
      </c>
      <c r="G48" s="15">
        <v>7</v>
      </c>
      <c r="H48" s="15">
        <v>63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0"/>
        <v>5875</v>
      </c>
      <c r="P48" s="15">
        <f t="shared" si="1"/>
        <v>198933</v>
      </c>
    </row>
    <row r="49" spans="1:16" s="9" customFormat="1" ht="15.75" customHeight="1">
      <c r="A49" s="10" t="s">
        <v>51</v>
      </c>
      <c r="B49" s="11" t="s">
        <v>174</v>
      </c>
      <c r="C49" s="12">
        <v>50377</v>
      </c>
      <c r="D49" s="12">
        <v>1532504</v>
      </c>
      <c r="E49" s="12">
        <v>8812</v>
      </c>
      <c r="F49" s="12">
        <v>320009</v>
      </c>
      <c r="G49" s="12">
        <v>700</v>
      </c>
      <c r="H49" s="12">
        <v>23571</v>
      </c>
      <c r="I49" s="12">
        <v>7</v>
      </c>
      <c r="J49" s="12">
        <v>460</v>
      </c>
      <c r="K49" s="12">
        <v>1</v>
      </c>
      <c r="L49" s="12">
        <v>1</v>
      </c>
      <c r="M49" s="12">
        <v>2</v>
      </c>
      <c r="N49" s="12">
        <v>0</v>
      </c>
      <c r="O49" s="12">
        <f t="shared" si="0"/>
        <v>59899</v>
      </c>
      <c r="P49" s="12">
        <f t="shared" si="1"/>
        <v>1876545</v>
      </c>
    </row>
    <row r="50" spans="1:16" s="9" customFormat="1" ht="15.75" customHeight="1">
      <c r="A50" s="10" t="s">
        <v>52</v>
      </c>
      <c r="B50" s="11" t="s">
        <v>175</v>
      </c>
      <c r="C50" s="12">
        <v>14569</v>
      </c>
      <c r="D50" s="12">
        <v>307747</v>
      </c>
      <c r="E50" s="12">
        <v>6620</v>
      </c>
      <c r="F50" s="12">
        <v>303741</v>
      </c>
      <c r="G50" s="12">
        <v>21</v>
      </c>
      <c r="H50" s="12">
        <v>223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0"/>
        <v>21210</v>
      </c>
      <c r="P50" s="12">
        <f t="shared" si="1"/>
        <v>611711</v>
      </c>
    </row>
    <row r="51" spans="1:16" s="9" customFormat="1" ht="15.75" customHeight="1">
      <c r="A51" s="10" t="s">
        <v>53</v>
      </c>
      <c r="B51" s="11" t="s">
        <v>176</v>
      </c>
      <c r="C51" s="12">
        <v>4233</v>
      </c>
      <c r="D51" s="12">
        <v>86260</v>
      </c>
      <c r="E51" s="12">
        <v>5193</v>
      </c>
      <c r="F51" s="12">
        <v>206041</v>
      </c>
      <c r="G51" s="12">
        <v>10</v>
      </c>
      <c r="H51" s="12">
        <v>482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f t="shared" si="0"/>
        <v>9436</v>
      </c>
      <c r="P51" s="12">
        <f t="shared" si="1"/>
        <v>292783</v>
      </c>
    </row>
    <row r="52" spans="1:16" s="9" customFormat="1" ht="15.75" customHeight="1">
      <c r="A52" s="10" t="s">
        <v>54</v>
      </c>
      <c r="B52" s="11" t="s">
        <v>177</v>
      </c>
      <c r="C52" s="12">
        <v>4124</v>
      </c>
      <c r="D52" s="12">
        <v>81952</v>
      </c>
      <c r="E52" s="12">
        <v>5298</v>
      </c>
      <c r="F52" s="12">
        <v>219837</v>
      </c>
      <c r="G52" s="12">
        <v>4</v>
      </c>
      <c r="H52" s="12">
        <v>9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0"/>
        <v>9426</v>
      </c>
      <c r="P52" s="12">
        <f t="shared" si="1"/>
        <v>301798</v>
      </c>
    </row>
    <row r="53" spans="1:16" s="9" customFormat="1" ht="15.75" customHeight="1">
      <c r="A53" s="10" t="s">
        <v>55</v>
      </c>
      <c r="B53" s="11" t="s">
        <v>178</v>
      </c>
      <c r="C53" s="12">
        <v>5117</v>
      </c>
      <c r="D53" s="12">
        <v>105948</v>
      </c>
      <c r="E53" s="12">
        <v>2829</v>
      </c>
      <c r="F53" s="12">
        <v>110733</v>
      </c>
      <c r="G53" s="12">
        <v>36</v>
      </c>
      <c r="H53" s="12">
        <v>1861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0"/>
        <v>7982</v>
      </c>
      <c r="P53" s="12">
        <f t="shared" si="1"/>
        <v>218542</v>
      </c>
    </row>
    <row r="54" spans="1:16" s="9" customFormat="1" ht="15.75" customHeight="1">
      <c r="A54" s="10" t="s">
        <v>56</v>
      </c>
      <c r="B54" s="11" t="s">
        <v>179</v>
      </c>
      <c r="C54" s="12">
        <v>15069</v>
      </c>
      <c r="D54" s="12">
        <v>267246</v>
      </c>
      <c r="E54" s="12">
        <v>3431</v>
      </c>
      <c r="F54" s="12">
        <v>108370</v>
      </c>
      <c r="G54" s="12">
        <v>26</v>
      </c>
      <c r="H54" s="12">
        <v>511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0"/>
        <v>18526</v>
      </c>
      <c r="P54" s="12">
        <f t="shared" si="1"/>
        <v>376127</v>
      </c>
    </row>
    <row r="55" spans="1:16" s="9" customFormat="1" ht="15.75" customHeight="1">
      <c r="A55" s="10" t="s">
        <v>57</v>
      </c>
      <c r="B55" s="11" t="s">
        <v>180</v>
      </c>
      <c r="C55" s="12">
        <v>20006</v>
      </c>
      <c r="D55" s="12">
        <v>498033</v>
      </c>
      <c r="E55" s="12">
        <v>3308</v>
      </c>
      <c r="F55" s="12">
        <v>121531</v>
      </c>
      <c r="G55" s="12">
        <v>1607</v>
      </c>
      <c r="H55" s="12">
        <v>65160</v>
      </c>
      <c r="I55" s="12">
        <v>3</v>
      </c>
      <c r="J55" s="12">
        <v>23</v>
      </c>
      <c r="K55" s="12">
        <v>2</v>
      </c>
      <c r="L55" s="12">
        <v>1</v>
      </c>
      <c r="M55" s="12">
        <v>2</v>
      </c>
      <c r="N55" s="12">
        <v>0</v>
      </c>
      <c r="O55" s="12">
        <f t="shared" si="0"/>
        <v>24928</v>
      </c>
      <c r="P55" s="12">
        <f t="shared" si="1"/>
        <v>684748</v>
      </c>
    </row>
    <row r="56" spans="1:16" s="9" customFormat="1" ht="15.75" customHeight="1">
      <c r="A56" s="10" t="s">
        <v>58</v>
      </c>
      <c r="B56" s="11" t="s">
        <v>181</v>
      </c>
      <c r="C56" s="12">
        <v>172364</v>
      </c>
      <c r="D56" s="12">
        <v>6436457</v>
      </c>
      <c r="E56" s="12">
        <v>55109</v>
      </c>
      <c r="F56" s="12">
        <v>2375769</v>
      </c>
      <c r="G56" s="12">
        <v>1182</v>
      </c>
      <c r="H56" s="12">
        <v>49811</v>
      </c>
      <c r="I56" s="12">
        <v>21</v>
      </c>
      <c r="J56" s="12">
        <v>11854</v>
      </c>
      <c r="K56" s="12">
        <v>31</v>
      </c>
      <c r="L56" s="12">
        <v>868</v>
      </c>
      <c r="M56" s="12">
        <v>1</v>
      </c>
      <c r="N56" s="12">
        <v>45</v>
      </c>
      <c r="O56" s="12">
        <f t="shared" si="0"/>
        <v>228708</v>
      </c>
      <c r="P56" s="12">
        <f t="shared" si="1"/>
        <v>8874804</v>
      </c>
    </row>
    <row r="57" spans="1:16" s="9" customFormat="1" ht="15.75" customHeight="1">
      <c r="A57" s="10" t="s">
        <v>59</v>
      </c>
      <c r="B57" s="11" t="s">
        <v>182</v>
      </c>
      <c r="C57" s="12">
        <v>13034</v>
      </c>
      <c r="D57" s="12">
        <v>406848</v>
      </c>
      <c r="E57" s="12">
        <v>12661</v>
      </c>
      <c r="F57" s="12">
        <v>747240</v>
      </c>
      <c r="G57" s="12">
        <v>16</v>
      </c>
      <c r="H57" s="12">
        <v>147</v>
      </c>
      <c r="I57" s="12">
        <v>0</v>
      </c>
      <c r="J57" s="12">
        <v>0</v>
      </c>
      <c r="K57" s="12">
        <v>2</v>
      </c>
      <c r="L57" s="12">
        <v>75</v>
      </c>
      <c r="M57" s="12">
        <v>0</v>
      </c>
      <c r="N57" s="12">
        <v>0</v>
      </c>
      <c r="O57" s="12">
        <f t="shared" si="0"/>
        <v>25713</v>
      </c>
      <c r="P57" s="12">
        <f t="shared" si="1"/>
        <v>1154310</v>
      </c>
    </row>
    <row r="58" spans="1:16" s="9" customFormat="1" ht="15.75" customHeight="1">
      <c r="A58" s="10" t="s">
        <v>60</v>
      </c>
      <c r="B58" s="11" t="s">
        <v>183</v>
      </c>
      <c r="C58" s="12">
        <v>6743</v>
      </c>
      <c r="D58" s="12">
        <v>388440</v>
      </c>
      <c r="E58" s="12">
        <v>1819</v>
      </c>
      <c r="F58" s="12">
        <v>115449</v>
      </c>
      <c r="G58" s="12">
        <v>82</v>
      </c>
      <c r="H58" s="12">
        <v>23315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0"/>
        <v>8644</v>
      </c>
      <c r="P58" s="12">
        <f t="shared" si="1"/>
        <v>527204</v>
      </c>
    </row>
    <row r="59" spans="1:16" s="9" customFormat="1" ht="15.75" customHeight="1">
      <c r="A59" s="10" t="s">
        <v>61</v>
      </c>
      <c r="B59" s="11" t="s">
        <v>184</v>
      </c>
      <c r="C59" s="12">
        <v>16775</v>
      </c>
      <c r="D59" s="12">
        <v>269068</v>
      </c>
      <c r="E59" s="12">
        <v>9987</v>
      </c>
      <c r="F59" s="12">
        <v>332070</v>
      </c>
      <c r="G59" s="12">
        <v>15</v>
      </c>
      <c r="H59" s="12">
        <v>169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0"/>
        <v>26777</v>
      </c>
      <c r="P59" s="12">
        <f t="shared" si="1"/>
        <v>601307</v>
      </c>
    </row>
    <row r="60" spans="1:16" s="9" customFormat="1" ht="15.75" customHeight="1">
      <c r="A60" s="10" t="s">
        <v>62</v>
      </c>
      <c r="B60" s="11" t="s">
        <v>185</v>
      </c>
      <c r="C60" s="12">
        <v>9296</v>
      </c>
      <c r="D60" s="12">
        <v>272374</v>
      </c>
      <c r="E60" s="12">
        <v>9148</v>
      </c>
      <c r="F60" s="12">
        <v>550197</v>
      </c>
      <c r="G60" s="12">
        <v>16</v>
      </c>
      <c r="H60" s="12">
        <v>308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0"/>
        <v>18460</v>
      </c>
      <c r="P60" s="12">
        <f t="shared" si="1"/>
        <v>822879</v>
      </c>
    </row>
    <row r="61" spans="1:16" s="9" customFormat="1" ht="15.75" customHeight="1">
      <c r="A61" s="10" t="s">
        <v>63</v>
      </c>
      <c r="B61" s="11" t="s">
        <v>186</v>
      </c>
      <c r="C61" s="12">
        <v>28982</v>
      </c>
      <c r="D61" s="12">
        <v>836580</v>
      </c>
      <c r="E61" s="12">
        <v>13209</v>
      </c>
      <c r="F61" s="12">
        <v>805028</v>
      </c>
      <c r="G61" s="12">
        <v>58</v>
      </c>
      <c r="H61" s="12">
        <v>1183</v>
      </c>
      <c r="I61" s="12">
        <v>1</v>
      </c>
      <c r="J61" s="12">
        <v>104</v>
      </c>
      <c r="K61" s="12">
        <v>2</v>
      </c>
      <c r="L61" s="12">
        <v>467</v>
      </c>
      <c r="M61" s="12">
        <v>0</v>
      </c>
      <c r="N61" s="12">
        <v>0</v>
      </c>
      <c r="O61" s="12">
        <f t="shared" si="0"/>
        <v>42252</v>
      </c>
      <c r="P61" s="12">
        <f t="shared" si="1"/>
        <v>1643362</v>
      </c>
    </row>
    <row r="62" spans="1:16" s="9" customFormat="1" ht="15.75" customHeight="1">
      <c r="A62" s="10" t="s">
        <v>64</v>
      </c>
      <c r="B62" s="11" t="s">
        <v>187</v>
      </c>
      <c r="C62" s="12">
        <v>3541</v>
      </c>
      <c r="D62" s="12">
        <v>43925</v>
      </c>
      <c r="E62" s="12">
        <v>148</v>
      </c>
      <c r="F62" s="12">
        <v>7176</v>
      </c>
      <c r="G62" s="12">
        <v>2</v>
      </c>
      <c r="H62" s="12">
        <v>1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0"/>
        <v>3691</v>
      </c>
      <c r="P62" s="12">
        <f t="shared" si="1"/>
        <v>51102</v>
      </c>
    </row>
    <row r="63" spans="1:16" s="9" customFormat="1" ht="15.75" customHeight="1">
      <c r="A63" s="10" t="s">
        <v>65</v>
      </c>
      <c r="B63" s="11" t="s">
        <v>188</v>
      </c>
      <c r="C63" s="12">
        <v>1887</v>
      </c>
      <c r="D63" s="12">
        <v>88863</v>
      </c>
      <c r="E63" s="12">
        <v>2208</v>
      </c>
      <c r="F63" s="12">
        <v>124286</v>
      </c>
      <c r="G63" s="12">
        <v>1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f t="shared" si="0"/>
        <v>4096</v>
      </c>
      <c r="P63" s="12">
        <f t="shared" si="1"/>
        <v>213149</v>
      </c>
    </row>
    <row r="64" spans="1:16" s="9" customFormat="1" ht="15.75" customHeight="1">
      <c r="A64" s="10" t="s">
        <v>66</v>
      </c>
      <c r="B64" s="11" t="s">
        <v>189</v>
      </c>
      <c r="C64" s="12">
        <v>7743</v>
      </c>
      <c r="D64" s="12">
        <v>157310</v>
      </c>
      <c r="E64" s="12">
        <v>1698</v>
      </c>
      <c r="F64" s="12">
        <v>56192</v>
      </c>
      <c r="G64" s="12">
        <v>10</v>
      </c>
      <c r="H64" s="12">
        <v>114</v>
      </c>
      <c r="I64" s="12">
        <v>1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f t="shared" si="0"/>
        <v>9453</v>
      </c>
      <c r="P64" s="12">
        <f t="shared" si="1"/>
        <v>213616</v>
      </c>
    </row>
    <row r="65" spans="1:16" s="9" customFormat="1" ht="15.75" customHeight="1">
      <c r="A65" s="10" t="s">
        <v>67</v>
      </c>
      <c r="B65" s="11" t="s">
        <v>190</v>
      </c>
      <c r="C65" s="12">
        <v>82371</v>
      </c>
      <c r="D65" s="12">
        <v>2354775</v>
      </c>
      <c r="E65" s="12">
        <v>26245</v>
      </c>
      <c r="F65" s="12">
        <v>912414</v>
      </c>
      <c r="G65" s="12">
        <v>653</v>
      </c>
      <c r="H65" s="12">
        <v>30591</v>
      </c>
      <c r="I65" s="12">
        <v>14</v>
      </c>
      <c r="J65" s="12">
        <v>7473</v>
      </c>
      <c r="K65" s="12">
        <v>18</v>
      </c>
      <c r="L65" s="12">
        <v>2564</v>
      </c>
      <c r="M65" s="12">
        <v>6</v>
      </c>
      <c r="N65" s="12">
        <v>3502</v>
      </c>
      <c r="O65" s="12">
        <f t="shared" si="0"/>
        <v>109307</v>
      </c>
      <c r="P65" s="12">
        <f t="shared" si="1"/>
        <v>3311319</v>
      </c>
    </row>
    <row r="66" spans="1:16" s="9" customFormat="1" ht="15.75" customHeight="1">
      <c r="A66" s="10" t="s">
        <v>68</v>
      </c>
      <c r="B66" s="11" t="s">
        <v>191</v>
      </c>
      <c r="C66" s="12">
        <v>20390</v>
      </c>
      <c r="D66" s="12">
        <v>377934</v>
      </c>
      <c r="E66" s="12">
        <v>10770</v>
      </c>
      <c r="F66" s="12">
        <v>378336</v>
      </c>
      <c r="G66" s="12">
        <v>60</v>
      </c>
      <c r="H66" s="12">
        <v>3148</v>
      </c>
      <c r="I66" s="12">
        <v>1</v>
      </c>
      <c r="J66" s="12">
        <v>0</v>
      </c>
      <c r="K66" s="12">
        <v>4</v>
      </c>
      <c r="L66" s="12">
        <v>12</v>
      </c>
      <c r="M66" s="12">
        <v>0</v>
      </c>
      <c r="N66" s="12">
        <v>0</v>
      </c>
      <c r="O66" s="12">
        <f t="shared" si="0"/>
        <v>31225</v>
      </c>
      <c r="P66" s="12">
        <f t="shared" si="1"/>
        <v>759430</v>
      </c>
    </row>
    <row r="67" spans="1:16" s="9" customFormat="1" ht="15.75" customHeight="1">
      <c r="A67" s="10" t="s">
        <v>69</v>
      </c>
      <c r="B67" s="11" t="s">
        <v>192</v>
      </c>
      <c r="C67" s="12">
        <v>13019</v>
      </c>
      <c r="D67" s="12">
        <v>240430</v>
      </c>
      <c r="E67" s="12">
        <v>6954</v>
      </c>
      <c r="F67" s="12">
        <v>211172</v>
      </c>
      <c r="G67" s="12">
        <v>43</v>
      </c>
      <c r="H67" s="12">
        <v>304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0"/>
        <v>20016</v>
      </c>
      <c r="P67" s="12">
        <f t="shared" si="1"/>
        <v>451906</v>
      </c>
    </row>
    <row r="68" spans="1:16" s="9" customFormat="1" ht="15.75" customHeight="1">
      <c r="A68" s="10" t="s">
        <v>70</v>
      </c>
      <c r="B68" s="11" t="s">
        <v>193</v>
      </c>
      <c r="C68" s="12">
        <v>38362</v>
      </c>
      <c r="D68" s="12">
        <v>960028</v>
      </c>
      <c r="E68" s="12">
        <v>18662</v>
      </c>
      <c r="F68" s="12">
        <v>839238</v>
      </c>
      <c r="G68" s="12">
        <v>58</v>
      </c>
      <c r="H68" s="12">
        <v>1200</v>
      </c>
      <c r="I68" s="12">
        <v>0</v>
      </c>
      <c r="J68" s="12">
        <v>0</v>
      </c>
      <c r="K68" s="12">
        <v>2</v>
      </c>
      <c r="L68" s="12">
        <v>154</v>
      </c>
      <c r="M68" s="12">
        <v>0</v>
      </c>
      <c r="N68" s="12">
        <v>0</v>
      </c>
      <c r="O68" s="12">
        <f t="shared" si="0"/>
        <v>57084</v>
      </c>
      <c r="P68" s="12">
        <f t="shared" si="1"/>
        <v>1800620</v>
      </c>
    </row>
    <row r="69" spans="1:16" s="9" customFormat="1" ht="15.75" customHeight="1">
      <c r="A69" s="10" t="s">
        <v>71</v>
      </c>
      <c r="B69" s="11" t="s">
        <v>194</v>
      </c>
      <c r="C69" s="12">
        <v>18689</v>
      </c>
      <c r="D69" s="12">
        <v>408890</v>
      </c>
      <c r="E69" s="12">
        <v>7505</v>
      </c>
      <c r="F69" s="12">
        <v>268297</v>
      </c>
      <c r="G69" s="12">
        <v>16</v>
      </c>
      <c r="H69" s="12">
        <v>44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0"/>
        <v>26210</v>
      </c>
      <c r="P69" s="12">
        <f t="shared" si="1"/>
        <v>677231</v>
      </c>
    </row>
    <row r="70" spans="1:16" s="9" customFormat="1" ht="15.75" customHeight="1">
      <c r="A70" s="10" t="s">
        <v>364</v>
      </c>
      <c r="B70" s="11" t="s">
        <v>14</v>
      </c>
      <c r="C70" s="12">
        <v>2995</v>
      </c>
      <c r="D70" s="12">
        <v>51008</v>
      </c>
      <c r="E70" s="12">
        <v>945</v>
      </c>
      <c r="F70" s="12">
        <v>39928</v>
      </c>
      <c r="G70" s="12">
        <v>3</v>
      </c>
      <c r="H70" s="12">
        <v>13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0"/>
        <v>3943</v>
      </c>
      <c r="P70" s="12">
        <f t="shared" si="1"/>
        <v>90949</v>
      </c>
    </row>
    <row r="71" spans="1:16" s="9" customFormat="1" ht="15.75" customHeight="1">
      <c r="A71" s="10" t="s">
        <v>72</v>
      </c>
      <c r="B71" s="11" t="s">
        <v>195</v>
      </c>
      <c r="C71" s="12">
        <v>36263</v>
      </c>
      <c r="D71" s="12">
        <v>694750</v>
      </c>
      <c r="E71" s="12">
        <v>1344</v>
      </c>
      <c r="F71" s="12">
        <v>28046</v>
      </c>
      <c r="G71" s="12">
        <v>80</v>
      </c>
      <c r="H71" s="12">
        <v>7458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f t="shared" si="0"/>
        <v>37687</v>
      </c>
      <c r="P71" s="12">
        <f t="shared" si="1"/>
        <v>730254</v>
      </c>
    </row>
    <row r="72" spans="1:16" s="9" customFormat="1" ht="15.75" customHeight="1">
      <c r="A72" s="10" t="s">
        <v>73</v>
      </c>
      <c r="B72" s="11" t="s">
        <v>196</v>
      </c>
      <c r="C72" s="12">
        <v>22256</v>
      </c>
      <c r="D72" s="12">
        <v>585743</v>
      </c>
      <c r="E72" s="12">
        <v>14242</v>
      </c>
      <c r="F72" s="12">
        <v>606937</v>
      </c>
      <c r="G72" s="12">
        <v>165</v>
      </c>
      <c r="H72" s="12">
        <v>10518</v>
      </c>
      <c r="I72" s="12">
        <v>3</v>
      </c>
      <c r="J72" s="12">
        <v>102</v>
      </c>
      <c r="K72" s="12">
        <v>5</v>
      </c>
      <c r="L72" s="12">
        <v>5</v>
      </c>
      <c r="M72" s="12">
        <v>1</v>
      </c>
      <c r="N72" s="12">
        <v>0</v>
      </c>
      <c r="O72" s="12">
        <f t="shared" si="0"/>
        <v>36672</v>
      </c>
      <c r="P72" s="12">
        <f t="shared" si="1"/>
        <v>1203305</v>
      </c>
    </row>
    <row r="73" spans="1:16" s="9" customFormat="1" ht="15.75" customHeight="1">
      <c r="A73" s="10" t="s">
        <v>74</v>
      </c>
      <c r="B73" s="11" t="s">
        <v>197</v>
      </c>
      <c r="C73" s="12">
        <v>215640</v>
      </c>
      <c r="D73" s="12">
        <v>9141733</v>
      </c>
      <c r="E73" s="12">
        <v>43478</v>
      </c>
      <c r="F73" s="12">
        <v>1667163</v>
      </c>
      <c r="G73" s="12">
        <v>9090</v>
      </c>
      <c r="H73" s="12">
        <v>693544</v>
      </c>
      <c r="I73" s="12">
        <v>182</v>
      </c>
      <c r="J73" s="12">
        <v>36926</v>
      </c>
      <c r="K73" s="12">
        <v>50</v>
      </c>
      <c r="L73" s="12">
        <v>5578</v>
      </c>
      <c r="M73" s="12">
        <v>82</v>
      </c>
      <c r="N73" s="12">
        <v>8258</v>
      </c>
      <c r="O73" s="12">
        <f t="shared" si="0"/>
        <v>268522</v>
      </c>
      <c r="P73" s="12">
        <f t="shared" si="1"/>
        <v>11553202</v>
      </c>
    </row>
    <row r="74" spans="1:16" s="9" customFormat="1" ht="15.75" customHeight="1">
      <c r="A74" s="10" t="s">
        <v>75</v>
      </c>
      <c r="B74" s="11" t="s">
        <v>198</v>
      </c>
      <c r="C74" s="12">
        <v>4449</v>
      </c>
      <c r="D74" s="12">
        <v>114677</v>
      </c>
      <c r="E74" s="12">
        <v>1403</v>
      </c>
      <c r="F74" s="12">
        <v>65614</v>
      </c>
      <c r="G74" s="12">
        <v>166</v>
      </c>
      <c r="H74" s="12">
        <v>8612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 t="shared" si="0"/>
        <v>6018</v>
      </c>
      <c r="P74" s="12">
        <f t="shared" si="1"/>
        <v>188903</v>
      </c>
    </row>
    <row r="75" spans="1:16" s="9" customFormat="1" ht="15.75" customHeight="1">
      <c r="A75" s="10" t="s">
        <v>76</v>
      </c>
      <c r="B75" s="11" t="s">
        <v>199</v>
      </c>
      <c r="C75" s="12">
        <v>3059</v>
      </c>
      <c r="D75" s="12">
        <v>59062</v>
      </c>
      <c r="E75" s="12">
        <v>1969</v>
      </c>
      <c r="F75" s="12">
        <v>77473</v>
      </c>
      <c r="G75" s="12">
        <v>20</v>
      </c>
      <c r="H75" s="12">
        <v>100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f t="shared" si="0"/>
        <v>5048</v>
      </c>
      <c r="P75" s="12">
        <f t="shared" si="1"/>
        <v>136635</v>
      </c>
    </row>
    <row r="76" spans="1:16" s="9" customFormat="1" ht="15.75" customHeight="1">
      <c r="A76" s="10" t="s">
        <v>77</v>
      </c>
      <c r="B76" s="11" t="s">
        <v>200</v>
      </c>
      <c r="C76" s="12">
        <v>4827</v>
      </c>
      <c r="D76" s="12">
        <v>131274</v>
      </c>
      <c r="E76" s="12">
        <v>1275</v>
      </c>
      <c r="F76" s="12">
        <v>77588</v>
      </c>
      <c r="G76" s="12">
        <v>240</v>
      </c>
      <c r="H76" s="12">
        <v>12770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f t="shared" si="0"/>
        <v>6342</v>
      </c>
      <c r="P76" s="12">
        <f t="shared" si="1"/>
        <v>221632</v>
      </c>
    </row>
    <row r="77" spans="1:16" s="9" customFormat="1" ht="15.75" customHeight="1">
      <c r="A77" s="10" t="s">
        <v>78</v>
      </c>
      <c r="B77" s="11" t="s">
        <v>201</v>
      </c>
      <c r="C77" s="12">
        <v>5762</v>
      </c>
      <c r="D77" s="12">
        <v>100381</v>
      </c>
      <c r="E77" s="12">
        <v>1413</v>
      </c>
      <c r="F77" s="12">
        <v>41704</v>
      </c>
      <c r="G77" s="12">
        <v>7</v>
      </c>
      <c r="H77" s="12">
        <v>26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f t="shared" si="0"/>
        <v>7182</v>
      </c>
      <c r="P77" s="12">
        <f t="shared" si="1"/>
        <v>142111</v>
      </c>
    </row>
    <row r="78" spans="1:16" s="9" customFormat="1" ht="15.75" customHeight="1">
      <c r="A78" s="10" t="s">
        <v>79</v>
      </c>
      <c r="B78" s="11" t="s">
        <v>202</v>
      </c>
      <c r="C78" s="12">
        <v>2145</v>
      </c>
      <c r="D78" s="12">
        <v>93845</v>
      </c>
      <c r="E78" s="12">
        <v>358</v>
      </c>
      <c r="F78" s="12">
        <v>17617</v>
      </c>
      <c r="G78" s="12">
        <v>1</v>
      </c>
      <c r="H78" s="12">
        <v>1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t="shared" si="0"/>
        <v>2504</v>
      </c>
      <c r="P78" s="12">
        <f t="shared" si="1"/>
        <v>111463</v>
      </c>
    </row>
    <row r="79" spans="1:16" s="9" customFormat="1" ht="15.75" customHeight="1">
      <c r="A79" s="10" t="s">
        <v>80</v>
      </c>
      <c r="B79" s="11" t="s">
        <v>203</v>
      </c>
      <c r="C79" s="12">
        <v>112629</v>
      </c>
      <c r="D79" s="12">
        <v>3511800</v>
      </c>
      <c r="E79" s="12">
        <v>64621</v>
      </c>
      <c r="F79" s="12">
        <v>2606274</v>
      </c>
      <c r="G79" s="12">
        <v>796</v>
      </c>
      <c r="H79" s="12">
        <v>16175</v>
      </c>
      <c r="I79" s="12">
        <v>16</v>
      </c>
      <c r="J79" s="12">
        <v>924</v>
      </c>
      <c r="K79" s="12">
        <v>13</v>
      </c>
      <c r="L79" s="12">
        <v>1006</v>
      </c>
      <c r="M79" s="12">
        <v>4</v>
      </c>
      <c r="N79" s="12">
        <v>253</v>
      </c>
      <c r="O79" s="12">
        <f aca="true" t="shared" si="2" ref="O79:O117">C79+E79+G79+I79+K79+M79</f>
        <v>178079</v>
      </c>
      <c r="P79" s="12">
        <f aca="true" t="shared" si="3" ref="P79:P117">D79+F79+H79+J79+L79+N79</f>
        <v>6136432</v>
      </c>
    </row>
    <row r="80" spans="1:16" s="9" customFormat="1" ht="15.75" customHeight="1">
      <c r="A80" s="10" t="s">
        <v>81</v>
      </c>
      <c r="B80" s="11" t="s">
        <v>204</v>
      </c>
      <c r="C80" s="12">
        <v>6171</v>
      </c>
      <c r="D80" s="12">
        <v>191472</v>
      </c>
      <c r="E80" s="12">
        <v>12969</v>
      </c>
      <c r="F80" s="12">
        <v>951808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2"/>
        <v>19140</v>
      </c>
      <c r="P80" s="12">
        <f t="shared" si="3"/>
        <v>1143280</v>
      </c>
    </row>
    <row r="81" spans="1:16" s="9" customFormat="1" ht="15.75" customHeight="1">
      <c r="A81" s="10" t="s">
        <v>82</v>
      </c>
      <c r="B81" s="11" t="s">
        <v>205</v>
      </c>
      <c r="C81" s="12">
        <v>7689</v>
      </c>
      <c r="D81" s="12">
        <v>154163</v>
      </c>
      <c r="E81" s="12">
        <v>1176</v>
      </c>
      <c r="F81" s="12">
        <v>43890</v>
      </c>
      <c r="G81" s="12">
        <v>6</v>
      </c>
      <c r="H81" s="12">
        <v>145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f t="shared" si="2"/>
        <v>8871</v>
      </c>
      <c r="P81" s="12">
        <f t="shared" si="3"/>
        <v>198198</v>
      </c>
    </row>
    <row r="82" spans="1:16" s="9" customFormat="1" ht="15.75" customHeight="1">
      <c r="A82" s="10" t="s">
        <v>83</v>
      </c>
      <c r="B82" s="11" t="s">
        <v>206</v>
      </c>
      <c r="C82" s="12">
        <v>54721</v>
      </c>
      <c r="D82" s="12">
        <v>1792470</v>
      </c>
      <c r="E82" s="12">
        <v>17840</v>
      </c>
      <c r="F82" s="12">
        <v>673767</v>
      </c>
      <c r="G82" s="12">
        <v>608</v>
      </c>
      <c r="H82" s="12">
        <v>20986</v>
      </c>
      <c r="I82" s="12">
        <v>10</v>
      </c>
      <c r="J82" s="12">
        <v>279</v>
      </c>
      <c r="K82" s="12">
        <v>12</v>
      </c>
      <c r="L82" s="12">
        <v>255</v>
      </c>
      <c r="M82" s="12">
        <v>0</v>
      </c>
      <c r="N82" s="12">
        <v>0</v>
      </c>
      <c r="O82" s="12">
        <f t="shared" si="2"/>
        <v>73191</v>
      </c>
      <c r="P82" s="12">
        <f t="shared" si="3"/>
        <v>2487757</v>
      </c>
    </row>
    <row r="83" spans="1:16" s="9" customFormat="1" ht="15.75" customHeight="1">
      <c r="A83" s="10" t="s">
        <v>84</v>
      </c>
      <c r="B83" s="11" t="s">
        <v>207</v>
      </c>
      <c r="C83" s="12">
        <v>43292</v>
      </c>
      <c r="D83" s="12">
        <v>2367821</v>
      </c>
      <c r="E83" s="12">
        <v>61773</v>
      </c>
      <c r="F83" s="12">
        <v>4361970</v>
      </c>
      <c r="G83" s="12">
        <v>560</v>
      </c>
      <c r="H83" s="12">
        <v>63964</v>
      </c>
      <c r="I83" s="12">
        <v>0</v>
      </c>
      <c r="J83" s="12">
        <v>0</v>
      </c>
      <c r="K83" s="12">
        <v>11</v>
      </c>
      <c r="L83" s="12">
        <v>425</v>
      </c>
      <c r="M83" s="12">
        <v>0</v>
      </c>
      <c r="N83" s="12">
        <v>0</v>
      </c>
      <c r="O83" s="12">
        <f t="shared" si="2"/>
        <v>105636</v>
      </c>
      <c r="P83" s="12">
        <f t="shared" si="3"/>
        <v>6794180</v>
      </c>
    </row>
    <row r="84" spans="1:16" s="9" customFormat="1" ht="15.75" customHeight="1">
      <c r="A84" s="13" t="s">
        <v>85</v>
      </c>
      <c r="B84" s="14" t="s">
        <v>208</v>
      </c>
      <c r="C84" s="15">
        <v>20099</v>
      </c>
      <c r="D84" s="15">
        <v>339809</v>
      </c>
      <c r="E84" s="15">
        <v>8310</v>
      </c>
      <c r="F84" s="15">
        <v>282884</v>
      </c>
      <c r="G84" s="15">
        <v>266</v>
      </c>
      <c r="H84" s="15">
        <v>8710</v>
      </c>
      <c r="I84" s="15">
        <v>22</v>
      </c>
      <c r="J84" s="15">
        <v>2616</v>
      </c>
      <c r="K84" s="15">
        <v>1</v>
      </c>
      <c r="L84" s="15">
        <v>2</v>
      </c>
      <c r="M84" s="15">
        <v>0</v>
      </c>
      <c r="N84" s="15">
        <v>0</v>
      </c>
      <c r="O84" s="15">
        <f t="shared" si="2"/>
        <v>28698</v>
      </c>
      <c r="P84" s="15">
        <f t="shared" si="3"/>
        <v>634021</v>
      </c>
    </row>
    <row r="85" spans="1:16" s="9" customFormat="1" ht="15.75" customHeight="1">
      <c r="A85" s="10" t="s">
        <v>86</v>
      </c>
      <c r="B85" s="11" t="s">
        <v>209</v>
      </c>
      <c r="C85" s="12">
        <v>9559</v>
      </c>
      <c r="D85" s="12">
        <v>167641</v>
      </c>
      <c r="E85" s="12">
        <v>1338</v>
      </c>
      <c r="F85" s="12">
        <v>43239</v>
      </c>
      <c r="G85" s="12">
        <v>15</v>
      </c>
      <c r="H85" s="12">
        <v>36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2"/>
        <v>10912</v>
      </c>
      <c r="P85" s="12">
        <f t="shared" si="3"/>
        <v>210916</v>
      </c>
    </row>
    <row r="86" spans="1:16" s="9" customFormat="1" ht="15.75" customHeight="1">
      <c r="A86" s="10" t="s">
        <v>87</v>
      </c>
      <c r="B86" s="11" t="s">
        <v>210</v>
      </c>
      <c r="C86" s="12">
        <v>10315</v>
      </c>
      <c r="D86" s="12">
        <v>187307</v>
      </c>
      <c r="E86" s="12">
        <v>4991</v>
      </c>
      <c r="F86" s="12">
        <v>190726</v>
      </c>
      <c r="G86" s="12">
        <v>8</v>
      </c>
      <c r="H86" s="12">
        <v>93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f t="shared" si="2"/>
        <v>15314</v>
      </c>
      <c r="P86" s="12">
        <f t="shared" si="3"/>
        <v>378126</v>
      </c>
    </row>
    <row r="87" spans="1:16" s="9" customFormat="1" ht="15.75" customHeight="1">
      <c r="A87" s="10" t="s">
        <v>88</v>
      </c>
      <c r="B87" s="11" t="s">
        <v>211</v>
      </c>
      <c r="C87" s="12">
        <v>86519</v>
      </c>
      <c r="D87" s="12">
        <v>3269475</v>
      </c>
      <c r="E87" s="12">
        <v>72244</v>
      </c>
      <c r="F87" s="12">
        <v>2994603</v>
      </c>
      <c r="G87" s="12">
        <v>892</v>
      </c>
      <c r="H87" s="12">
        <v>34530</v>
      </c>
      <c r="I87" s="12">
        <v>9</v>
      </c>
      <c r="J87" s="12">
        <v>114</v>
      </c>
      <c r="K87" s="12">
        <v>26</v>
      </c>
      <c r="L87" s="12">
        <v>778</v>
      </c>
      <c r="M87" s="12">
        <v>4</v>
      </c>
      <c r="N87" s="12">
        <v>0</v>
      </c>
      <c r="O87" s="12">
        <f t="shared" si="2"/>
        <v>159694</v>
      </c>
      <c r="P87" s="12">
        <f t="shared" si="3"/>
        <v>6299500</v>
      </c>
    </row>
    <row r="88" spans="1:16" s="9" customFormat="1" ht="15.75" customHeight="1">
      <c r="A88" s="10" t="s">
        <v>89</v>
      </c>
      <c r="B88" s="11" t="s">
        <v>212</v>
      </c>
      <c r="C88" s="12">
        <v>16154</v>
      </c>
      <c r="D88" s="12">
        <v>517065</v>
      </c>
      <c r="E88" s="12">
        <v>4108</v>
      </c>
      <c r="F88" s="12">
        <v>186285</v>
      </c>
      <c r="G88" s="12">
        <v>13</v>
      </c>
      <c r="H88" s="12">
        <v>1460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f t="shared" si="2"/>
        <v>20275</v>
      </c>
      <c r="P88" s="12">
        <f t="shared" si="3"/>
        <v>704810</v>
      </c>
    </row>
    <row r="89" spans="1:16" s="9" customFormat="1" ht="15.75" customHeight="1">
      <c r="A89" s="10" t="s">
        <v>90</v>
      </c>
      <c r="B89" s="11" t="s">
        <v>213</v>
      </c>
      <c r="C89" s="12">
        <v>329019</v>
      </c>
      <c r="D89" s="12">
        <v>16447814</v>
      </c>
      <c r="E89" s="12">
        <v>46252</v>
      </c>
      <c r="F89" s="12">
        <v>2204431</v>
      </c>
      <c r="G89" s="12">
        <v>3878</v>
      </c>
      <c r="H89" s="12">
        <v>254040</v>
      </c>
      <c r="I89" s="12">
        <v>1203</v>
      </c>
      <c r="J89" s="12">
        <v>331400</v>
      </c>
      <c r="K89" s="12">
        <v>131</v>
      </c>
      <c r="L89" s="12">
        <v>19085</v>
      </c>
      <c r="M89" s="12">
        <v>217</v>
      </c>
      <c r="N89" s="12">
        <v>96557</v>
      </c>
      <c r="O89" s="12">
        <f t="shared" si="2"/>
        <v>380700</v>
      </c>
      <c r="P89" s="12">
        <f t="shared" si="3"/>
        <v>19353327</v>
      </c>
    </row>
    <row r="90" spans="1:16" s="9" customFormat="1" ht="15.75" customHeight="1">
      <c r="A90" s="10" t="s">
        <v>91</v>
      </c>
      <c r="B90" s="11" t="s">
        <v>214</v>
      </c>
      <c r="C90" s="12">
        <v>46695</v>
      </c>
      <c r="D90" s="12">
        <v>1084053</v>
      </c>
      <c r="E90" s="12">
        <v>7236</v>
      </c>
      <c r="F90" s="12">
        <v>221749</v>
      </c>
      <c r="G90" s="12">
        <v>252</v>
      </c>
      <c r="H90" s="12">
        <v>7315</v>
      </c>
      <c r="I90" s="12">
        <v>3</v>
      </c>
      <c r="J90" s="12">
        <v>31</v>
      </c>
      <c r="K90" s="12">
        <v>5</v>
      </c>
      <c r="L90" s="12">
        <v>58</v>
      </c>
      <c r="M90" s="12">
        <v>1</v>
      </c>
      <c r="N90" s="12">
        <v>0</v>
      </c>
      <c r="O90" s="12">
        <f t="shared" si="2"/>
        <v>54192</v>
      </c>
      <c r="P90" s="12">
        <f t="shared" si="3"/>
        <v>1313206</v>
      </c>
    </row>
    <row r="91" spans="1:16" s="9" customFormat="1" ht="15.75" customHeight="1">
      <c r="A91" s="10" t="s">
        <v>92</v>
      </c>
      <c r="B91" s="11" t="s">
        <v>215</v>
      </c>
      <c r="C91" s="12">
        <v>100600</v>
      </c>
      <c r="D91" s="12">
        <v>2213781</v>
      </c>
      <c r="E91" s="12">
        <v>19882</v>
      </c>
      <c r="F91" s="12">
        <v>708317</v>
      </c>
      <c r="G91" s="12">
        <v>242</v>
      </c>
      <c r="H91" s="12">
        <v>9094</v>
      </c>
      <c r="I91" s="12">
        <v>1</v>
      </c>
      <c r="J91" s="12">
        <v>74</v>
      </c>
      <c r="K91" s="12">
        <v>5</v>
      </c>
      <c r="L91" s="12">
        <v>263</v>
      </c>
      <c r="M91" s="12">
        <v>0</v>
      </c>
      <c r="N91" s="12">
        <v>0</v>
      </c>
      <c r="O91" s="12">
        <f t="shared" si="2"/>
        <v>120730</v>
      </c>
      <c r="P91" s="12">
        <f t="shared" si="3"/>
        <v>2931529</v>
      </c>
    </row>
    <row r="92" spans="1:16" s="9" customFormat="1" ht="15.75" customHeight="1">
      <c r="A92" s="10" t="s">
        <v>93</v>
      </c>
      <c r="B92" s="11" t="s">
        <v>216</v>
      </c>
      <c r="C92" s="12">
        <v>8666</v>
      </c>
      <c r="D92" s="12">
        <v>255524</v>
      </c>
      <c r="E92" s="12">
        <v>5158</v>
      </c>
      <c r="F92" s="12">
        <v>257548</v>
      </c>
      <c r="G92" s="12">
        <v>8</v>
      </c>
      <c r="H92" s="12">
        <v>72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f t="shared" si="2"/>
        <v>13832</v>
      </c>
      <c r="P92" s="12">
        <f t="shared" si="3"/>
        <v>513144</v>
      </c>
    </row>
    <row r="93" spans="1:16" s="9" customFormat="1" ht="15.75" customHeight="1">
      <c r="A93" s="10" t="s">
        <v>94</v>
      </c>
      <c r="B93" s="11" t="s">
        <v>217</v>
      </c>
      <c r="C93" s="12">
        <v>12438</v>
      </c>
      <c r="D93" s="12">
        <v>265517</v>
      </c>
      <c r="E93" s="12">
        <v>4967</v>
      </c>
      <c r="F93" s="12">
        <v>192637</v>
      </c>
      <c r="G93" s="12">
        <v>38</v>
      </c>
      <c r="H93" s="12">
        <v>1870</v>
      </c>
      <c r="I93" s="12">
        <v>0</v>
      </c>
      <c r="J93" s="12">
        <v>0</v>
      </c>
      <c r="K93" s="12">
        <v>1</v>
      </c>
      <c r="L93" s="12">
        <v>72</v>
      </c>
      <c r="M93" s="12">
        <v>0</v>
      </c>
      <c r="N93" s="12">
        <v>0</v>
      </c>
      <c r="O93" s="12">
        <f t="shared" si="2"/>
        <v>17444</v>
      </c>
      <c r="P93" s="12">
        <f t="shared" si="3"/>
        <v>460096</v>
      </c>
    </row>
    <row r="94" spans="1:16" s="9" customFormat="1" ht="15.75" customHeight="1">
      <c r="A94" s="10" t="s">
        <v>95</v>
      </c>
      <c r="B94" s="11" t="s">
        <v>218</v>
      </c>
      <c r="C94" s="12">
        <v>3082</v>
      </c>
      <c r="D94" s="12">
        <v>108178</v>
      </c>
      <c r="E94" s="12">
        <v>2440</v>
      </c>
      <c r="F94" s="12">
        <v>156044</v>
      </c>
      <c r="G94" s="12">
        <v>2</v>
      </c>
      <c r="H94" s="12">
        <v>46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f t="shared" si="2"/>
        <v>5524</v>
      </c>
      <c r="P94" s="12">
        <f t="shared" si="3"/>
        <v>264268</v>
      </c>
    </row>
    <row r="95" spans="1:16" s="9" customFormat="1" ht="15.75" customHeight="1">
      <c r="A95" s="10" t="s">
        <v>96</v>
      </c>
      <c r="B95" s="11" t="s">
        <v>219</v>
      </c>
      <c r="C95" s="12">
        <v>26648</v>
      </c>
      <c r="D95" s="12">
        <v>561372</v>
      </c>
      <c r="E95" s="12">
        <v>7320</v>
      </c>
      <c r="F95" s="12">
        <v>312492</v>
      </c>
      <c r="G95" s="12">
        <v>34</v>
      </c>
      <c r="H95" s="12">
        <v>347</v>
      </c>
      <c r="I95" s="12">
        <v>1</v>
      </c>
      <c r="J95" s="12">
        <v>2</v>
      </c>
      <c r="K95" s="12">
        <v>0</v>
      </c>
      <c r="L95" s="12">
        <v>0</v>
      </c>
      <c r="M95" s="12">
        <v>1</v>
      </c>
      <c r="N95" s="12">
        <v>2</v>
      </c>
      <c r="O95" s="12">
        <f t="shared" si="2"/>
        <v>34004</v>
      </c>
      <c r="P95" s="12">
        <f t="shared" si="3"/>
        <v>874215</v>
      </c>
    </row>
    <row r="96" spans="1:16" s="9" customFormat="1" ht="15.75" customHeight="1">
      <c r="A96" s="10" t="s">
        <v>97</v>
      </c>
      <c r="B96" s="11" t="s">
        <v>220</v>
      </c>
      <c r="C96" s="12">
        <v>9391</v>
      </c>
      <c r="D96" s="12">
        <v>234909</v>
      </c>
      <c r="E96" s="12">
        <v>1452</v>
      </c>
      <c r="F96" s="12">
        <v>60528</v>
      </c>
      <c r="G96" s="12">
        <v>4</v>
      </c>
      <c r="H96" s="12">
        <v>144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f t="shared" si="2"/>
        <v>10847</v>
      </c>
      <c r="P96" s="12">
        <f t="shared" si="3"/>
        <v>295581</v>
      </c>
    </row>
    <row r="97" spans="1:16" s="9" customFormat="1" ht="15.75" customHeight="1">
      <c r="A97" s="10" t="s">
        <v>98</v>
      </c>
      <c r="B97" s="11" t="s">
        <v>221</v>
      </c>
      <c r="C97" s="12">
        <v>13316</v>
      </c>
      <c r="D97" s="12">
        <v>266908</v>
      </c>
      <c r="E97" s="12">
        <v>4722</v>
      </c>
      <c r="F97" s="12">
        <v>156869</v>
      </c>
      <c r="G97" s="12">
        <v>41</v>
      </c>
      <c r="H97" s="12">
        <v>231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f t="shared" si="2"/>
        <v>18079</v>
      </c>
      <c r="P97" s="12">
        <f t="shared" si="3"/>
        <v>424008</v>
      </c>
    </row>
    <row r="98" spans="1:16" s="9" customFormat="1" ht="15.75" customHeight="1">
      <c r="A98" s="10" t="s">
        <v>99</v>
      </c>
      <c r="B98" s="11" t="s">
        <v>222</v>
      </c>
      <c r="C98" s="12">
        <v>15949</v>
      </c>
      <c r="D98" s="12">
        <v>240951</v>
      </c>
      <c r="E98" s="12">
        <v>9560</v>
      </c>
      <c r="F98" s="12">
        <v>314330</v>
      </c>
      <c r="G98" s="12">
        <v>62</v>
      </c>
      <c r="H98" s="12">
        <v>810</v>
      </c>
      <c r="I98" s="12">
        <v>4</v>
      </c>
      <c r="J98" s="12">
        <v>0</v>
      </c>
      <c r="K98" s="12">
        <v>0</v>
      </c>
      <c r="L98" s="12">
        <v>0</v>
      </c>
      <c r="M98" s="12">
        <v>4</v>
      </c>
      <c r="N98" s="12">
        <v>0</v>
      </c>
      <c r="O98" s="12">
        <f t="shared" si="2"/>
        <v>25579</v>
      </c>
      <c r="P98" s="12">
        <f t="shared" si="3"/>
        <v>556091</v>
      </c>
    </row>
    <row r="99" spans="1:16" s="9" customFormat="1" ht="15.75" customHeight="1">
      <c r="A99" s="10" t="s">
        <v>100</v>
      </c>
      <c r="B99" s="11" t="s">
        <v>223</v>
      </c>
      <c r="C99" s="12">
        <v>4084</v>
      </c>
      <c r="D99" s="12">
        <v>102450</v>
      </c>
      <c r="E99" s="12">
        <v>564</v>
      </c>
      <c r="F99" s="12">
        <v>14968</v>
      </c>
      <c r="G99" s="12">
        <v>9</v>
      </c>
      <c r="H99" s="12">
        <v>230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2"/>
        <v>4657</v>
      </c>
      <c r="P99" s="12">
        <f t="shared" si="3"/>
        <v>117648</v>
      </c>
    </row>
    <row r="100" spans="1:16" s="9" customFormat="1" ht="15.75" customHeight="1">
      <c r="A100" s="10" t="s">
        <v>101</v>
      </c>
      <c r="B100" s="11" t="s">
        <v>224</v>
      </c>
      <c r="C100" s="12">
        <v>4522</v>
      </c>
      <c r="D100" s="12">
        <v>152652</v>
      </c>
      <c r="E100" s="12">
        <v>306</v>
      </c>
      <c r="F100" s="12">
        <v>11727</v>
      </c>
      <c r="G100" s="12">
        <v>15</v>
      </c>
      <c r="H100" s="12">
        <v>1338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f t="shared" si="2"/>
        <v>4843</v>
      </c>
      <c r="P100" s="12">
        <f t="shared" si="3"/>
        <v>165717</v>
      </c>
    </row>
    <row r="101" spans="1:16" s="9" customFormat="1" ht="15.75" customHeight="1">
      <c r="A101" s="10" t="s">
        <v>102</v>
      </c>
      <c r="B101" s="11" t="s">
        <v>225</v>
      </c>
      <c r="C101" s="12">
        <v>8916</v>
      </c>
      <c r="D101" s="12">
        <v>155290</v>
      </c>
      <c r="E101" s="12">
        <v>3492</v>
      </c>
      <c r="F101" s="12">
        <v>85706</v>
      </c>
      <c r="G101" s="12">
        <v>32</v>
      </c>
      <c r="H101" s="12">
        <v>161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f t="shared" si="2"/>
        <v>12440</v>
      </c>
      <c r="P101" s="12">
        <f t="shared" si="3"/>
        <v>241157</v>
      </c>
    </row>
    <row r="102" spans="1:16" s="9" customFormat="1" ht="15.75" customHeight="1">
      <c r="A102" s="10" t="s">
        <v>103</v>
      </c>
      <c r="B102" s="11" t="s">
        <v>226</v>
      </c>
      <c r="C102" s="12">
        <v>10295</v>
      </c>
      <c r="D102" s="12">
        <v>161132</v>
      </c>
      <c r="E102" s="12">
        <v>740</v>
      </c>
      <c r="F102" s="12">
        <v>26914</v>
      </c>
      <c r="G102" s="12">
        <v>58</v>
      </c>
      <c r="H102" s="12">
        <v>1894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f t="shared" si="2"/>
        <v>11093</v>
      </c>
      <c r="P102" s="12">
        <f t="shared" si="3"/>
        <v>189940</v>
      </c>
    </row>
    <row r="103" spans="1:16" s="9" customFormat="1" ht="15.75" customHeight="1">
      <c r="A103" s="10" t="s">
        <v>104</v>
      </c>
      <c r="B103" s="11" t="s">
        <v>227</v>
      </c>
      <c r="C103" s="12">
        <v>159112</v>
      </c>
      <c r="D103" s="12">
        <v>7685172</v>
      </c>
      <c r="E103" s="12">
        <v>67570</v>
      </c>
      <c r="F103" s="12">
        <v>3690138</v>
      </c>
      <c r="G103" s="12">
        <v>2759</v>
      </c>
      <c r="H103" s="12">
        <v>117936</v>
      </c>
      <c r="I103" s="12">
        <v>352</v>
      </c>
      <c r="J103" s="12">
        <v>33662</v>
      </c>
      <c r="K103" s="12">
        <v>206</v>
      </c>
      <c r="L103" s="12">
        <v>44621</v>
      </c>
      <c r="M103" s="12">
        <v>132</v>
      </c>
      <c r="N103" s="12">
        <v>8276</v>
      </c>
      <c r="O103" s="12">
        <f t="shared" si="2"/>
        <v>230131</v>
      </c>
      <c r="P103" s="12">
        <f t="shared" si="3"/>
        <v>11579805</v>
      </c>
    </row>
    <row r="104" spans="1:16" s="9" customFormat="1" ht="15.75" customHeight="1">
      <c r="A104" s="10" t="s">
        <v>105</v>
      </c>
      <c r="B104" s="11" t="s">
        <v>228</v>
      </c>
      <c r="C104" s="12">
        <v>9003</v>
      </c>
      <c r="D104" s="12">
        <v>176145</v>
      </c>
      <c r="E104" s="12">
        <v>3820</v>
      </c>
      <c r="F104" s="12">
        <v>182350</v>
      </c>
      <c r="G104" s="12">
        <v>3</v>
      </c>
      <c r="H104" s="12">
        <v>4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f t="shared" si="2"/>
        <v>12826</v>
      </c>
      <c r="P104" s="12">
        <f t="shared" si="3"/>
        <v>358499</v>
      </c>
    </row>
    <row r="105" spans="1:16" s="9" customFormat="1" ht="15.75" customHeight="1">
      <c r="A105" s="10" t="s">
        <v>106</v>
      </c>
      <c r="B105" s="11" t="s">
        <v>229</v>
      </c>
      <c r="C105" s="12">
        <v>9251</v>
      </c>
      <c r="D105" s="12">
        <v>268185</v>
      </c>
      <c r="E105" s="12">
        <v>14293</v>
      </c>
      <c r="F105" s="12">
        <v>505377</v>
      </c>
      <c r="G105" s="12">
        <v>15</v>
      </c>
      <c r="H105" s="12">
        <v>271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f t="shared" si="2"/>
        <v>23559</v>
      </c>
      <c r="P105" s="12">
        <f t="shared" si="3"/>
        <v>773833</v>
      </c>
    </row>
    <row r="106" spans="1:16" s="9" customFormat="1" ht="15.75" customHeight="1">
      <c r="A106" s="10" t="s">
        <v>107</v>
      </c>
      <c r="B106" s="11" t="s">
        <v>230</v>
      </c>
      <c r="C106" s="12">
        <v>20680</v>
      </c>
      <c r="D106" s="12">
        <v>593517</v>
      </c>
      <c r="E106" s="12">
        <v>7461</v>
      </c>
      <c r="F106" s="12">
        <v>326720</v>
      </c>
      <c r="G106" s="12">
        <v>182</v>
      </c>
      <c r="H106" s="12">
        <v>11890</v>
      </c>
      <c r="I106" s="12">
        <v>1</v>
      </c>
      <c r="J106" s="12">
        <v>0</v>
      </c>
      <c r="K106" s="12">
        <v>0</v>
      </c>
      <c r="L106" s="12">
        <v>0</v>
      </c>
      <c r="M106" s="12">
        <v>1</v>
      </c>
      <c r="N106" s="12">
        <v>0</v>
      </c>
      <c r="O106" s="12">
        <f t="shared" si="2"/>
        <v>28325</v>
      </c>
      <c r="P106" s="12">
        <f t="shared" si="3"/>
        <v>932127</v>
      </c>
    </row>
    <row r="107" spans="1:16" s="9" customFormat="1" ht="15.75" customHeight="1">
      <c r="A107" s="10" t="s">
        <v>108</v>
      </c>
      <c r="B107" s="11" t="s">
        <v>231</v>
      </c>
      <c r="C107" s="12">
        <v>30137</v>
      </c>
      <c r="D107" s="12">
        <v>694375</v>
      </c>
      <c r="E107" s="12">
        <v>25129</v>
      </c>
      <c r="F107" s="12">
        <v>1438787</v>
      </c>
      <c r="G107" s="12">
        <v>97</v>
      </c>
      <c r="H107" s="12">
        <v>6154</v>
      </c>
      <c r="I107" s="12">
        <v>1</v>
      </c>
      <c r="J107" s="12">
        <v>1</v>
      </c>
      <c r="K107" s="12">
        <v>1</v>
      </c>
      <c r="L107" s="12">
        <v>577</v>
      </c>
      <c r="M107" s="12">
        <v>0</v>
      </c>
      <c r="N107" s="12">
        <v>0</v>
      </c>
      <c r="O107" s="12">
        <f t="shared" si="2"/>
        <v>55365</v>
      </c>
      <c r="P107" s="12">
        <f t="shared" si="3"/>
        <v>2139894</v>
      </c>
    </row>
    <row r="108" spans="1:16" s="9" customFormat="1" ht="15.75" customHeight="1">
      <c r="A108" s="10" t="s">
        <v>109</v>
      </c>
      <c r="B108" s="11" t="s">
        <v>232</v>
      </c>
      <c r="C108" s="12">
        <v>42865</v>
      </c>
      <c r="D108" s="12">
        <v>1454646</v>
      </c>
      <c r="E108" s="12">
        <v>7324</v>
      </c>
      <c r="F108" s="12">
        <v>291037</v>
      </c>
      <c r="G108" s="12">
        <v>155</v>
      </c>
      <c r="H108" s="12">
        <v>12034</v>
      </c>
      <c r="I108" s="12">
        <v>4</v>
      </c>
      <c r="J108" s="12">
        <v>231</v>
      </c>
      <c r="K108" s="12">
        <v>4</v>
      </c>
      <c r="L108" s="12">
        <v>230</v>
      </c>
      <c r="M108" s="12">
        <v>4</v>
      </c>
      <c r="N108" s="12">
        <v>231</v>
      </c>
      <c r="O108" s="12">
        <f t="shared" si="2"/>
        <v>50356</v>
      </c>
      <c r="P108" s="12">
        <f t="shared" si="3"/>
        <v>1758409</v>
      </c>
    </row>
    <row r="109" spans="1:16" s="9" customFormat="1" ht="15.75" customHeight="1">
      <c r="A109" s="10" t="s">
        <v>110</v>
      </c>
      <c r="B109" s="11" t="s">
        <v>233</v>
      </c>
      <c r="C109" s="12">
        <v>65222</v>
      </c>
      <c r="D109" s="12">
        <v>3470909</v>
      </c>
      <c r="E109" s="12">
        <v>33345</v>
      </c>
      <c r="F109" s="12">
        <v>2036082</v>
      </c>
      <c r="G109" s="12">
        <v>728</v>
      </c>
      <c r="H109" s="12">
        <v>49996</v>
      </c>
      <c r="I109" s="12">
        <v>15</v>
      </c>
      <c r="J109" s="12">
        <v>4480</v>
      </c>
      <c r="K109" s="12">
        <v>8</v>
      </c>
      <c r="L109" s="12">
        <v>53</v>
      </c>
      <c r="M109" s="12">
        <v>7</v>
      </c>
      <c r="N109" s="12">
        <v>3439</v>
      </c>
      <c r="O109" s="12">
        <f t="shared" si="2"/>
        <v>99325</v>
      </c>
      <c r="P109" s="12">
        <f t="shared" si="3"/>
        <v>5564959</v>
      </c>
    </row>
    <row r="110" spans="1:16" s="9" customFormat="1" ht="15.75" customHeight="1">
      <c r="A110" s="10" t="s">
        <v>111</v>
      </c>
      <c r="B110" s="11" t="s">
        <v>234</v>
      </c>
      <c r="C110" s="12">
        <v>10060</v>
      </c>
      <c r="D110" s="12">
        <v>172431</v>
      </c>
      <c r="E110" s="12">
        <v>3906</v>
      </c>
      <c r="F110" s="12">
        <v>136800</v>
      </c>
      <c r="G110" s="12">
        <v>49</v>
      </c>
      <c r="H110" s="12">
        <v>4412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f t="shared" si="2"/>
        <v>14015</v>
      </c>
      <c r="P110" s="12">
        <f t="shared" si="3"/>
        <v>313643</v>
      </c>
    </row>
    <row r="111" spans="1:16" s="9" customFormat="1" ht="15.75" customHeight="1">
      <c r="A111" s="10" t="s">
        <v>112</v>
      </c>
      <c r="B111" s="11" t="s">
        <v>235</v>
      </c>
      <c r="C111" s="12">
        <v>7543</v>
      </c>
      <c r="D111" s="12">
        <v>151799</v>
      </c>
      <c r="E111" s="12">
        <v>10741</v>
      </c>
      <c r="F111" s="12">
        <v>341911</v>
      </c>
      <c r="G111" s="12">
        <v>41</v>
      </c>
      <c r="H111" s="12">
        <v>640</v>
      </c>
      <c r="I111" s="12">
        <v>0</v>
      </c>
      <c r="J111" s="12">
        <v>0</v>
      </c>
      <c r="K111" s="12">
        <v>2</v>
      </c>
      <c r="L111" s="12">
        <v>1</v>
      </c>
      <c r="M111" s="12">
        <v>0</v>
      </c>
      <c r="N111" s="12">
        <v>0</v>
      </c>
      <c r="O111" s="12">
        <f t="shared" si="2"/>
        <v>18327</v>
      </c>
      <c r="P111" s="12">
        <f t="shared" si="3"/>
        <v>494351</v>
      </c>
    </row>
    <row r="112" spans="1:16" s="9" customFormat="1" ht="15.75" customHeight="1">
      <c r="A112" s="10" t="s">
        <v>113</v>
      </c>
      <c r="B112" s="11" t="s">
        <v>236</v>
      </c>
      <c r="C112" s="12">
        <v>2093</v>
      </c>
      <c r="D112" s="12">
        <v>81275</v>
      </c>
      <c r="E112" s="12">
        <v>179</v>
      </c>
      <c r="F112" s="12">
        <v>8155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f t="shared" si="2"/>
        <v>2272</v>
      </c>
      <c r="P112" s="12">
        <f t="shared" si="3"/>
        <v>89430</v>
      </c>
    </row>
    <row r="113" spans="1:16" s="9" customFormat="1" ht="15.75" customHeight="1">
      <c r="A113" s="10" t="s">
        <v>114</v>
      </c>
      <c r="B113" s="11" t="s">
        <v>237</v>
      </c>
      <c r="C113" s="12">
        <v>27793</v>
      </c>
      <c r="D113" s="12">
        <v>651577</v>
      </c>
      <c r="E113" s="12">
        <v>18597</v>
      </c>
      <c r="F113" s="12">
        <v>1110364</v>
      </c>
      <c r="G113" s="12">
        <v>386</v>
      </c>
      <c r="H113" s="12">
        <v>21048</v>
      </c>
      <c r="I113" s="12">
        <v>0</v>
      </c>
      <c r="J113" s="12">
        <v>0</v>
      </c>
      <c r="K113" s="12">
        <v>2</v>
      </c>
      <c r="L113" s="12">
        <v>28</v>
      </c>
      <c r="M113" s="12">
        <v>0</v>
      </c>
      <c r="N113" s="12">
        <v>0</v>
      </c>
      <c r="O113" s="12">
        <f t="shared" si="2"/>
        <v>46778</v>
      </c>
      <c r="P113" s="12">
        <f t="shared" si="3"/>
        <v>1783017</v>
      </c>
    </row>
    <row r="114" spans="1:16" s="9" customFormat="1" ht="15.75" customHeight="1">
      <c r="A114" s="10" t="s">
        <v>115</v>
      </c>
      <c r="B114" s="11" t="s">
        <v>238</v>
      </c>
      <c r="C114" s="12">
        <v>10591</v>
      </c>
      <c r="D114" s="12">
        <v>143445</v>
      </c>
      <c r="E114" s="12">
        <v>1809</v>
      </c>
      <c r="F114" s="12">
        <v>44688</v>
      </c>
      <c r="G114" s="12">
        <v>19</v>
      </c>
      <c r="H114" s="12">
        <v>1062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f t="shared" si="2"/>
        <v>12419</v>
      </c>
      <c r="P114" s="12">
        <f t="shared" si="3"/>
        <v>189195</v>
      </c>
    </row>
    <row r="115" spans="1:16" s="9" customFormat="1" ht="15.75" customHeight="1">
      <c r="A115" s="10" t="s">
        <v>116</v>
      </c>
      <c r="B115" s="11" t="s">
        <v>239</v>
      </c>
      <c r="C115" s="12">
        <v>6704</v>
      </c>
      <c r="D115" s="12">
        <v>95138</v>
      </c>
      <c r="E115" s="12">
        <v>1953</v>
      </c>
      <c r="F115" s="12">
        <v>59660</v>
      </c>
      <c r="G115" s="12">
        <v>89</v>
      </c>
      <c r="H115" s="12">
        <v>2782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f t="shared" si="2"/>
        <v>8746</v>
      </c>
      <c r="P115" s="12">
        <f t="shared" si="3"/>
        <v>157580</v>
      </c>
    </row>
    <row r="116" spans="1:16" s="9" customFormat="1" ht="15.75" customHeight="1">
      <c r="A116" s="10" t="s">
        <v>117</v>
      </c>
      <c r="B116" s="11" t="s">
        <v>240</v>
      </c>
      <c r="C116" s="12">
        <v>5679</v>
      </c>
      <c r="D116" s="12">
        <v>185083</v>
      </c>
      <c r="E116" s="12">
        <v>7873</v>
      </c>
      <c r="F116" s="12">
        <v>404951</v>
      </c>
      <c r="G116" s="12">
        <v>6</v>
      </c>
      <c r="H116" s="12">
        <v>859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f t="shared" si="2"/>
        <v>13558</v>
      </c>
      <c r="P116" s="12">
        <f t="shared" si="3"/>
        <v>590893</v>
      </c>
    </row>
    <row r="117" spans="1:16" s="9" customFormat="1" ht="15.75" customHeight="1">
      <c r="A117" s="10" t="s">
        <v>118</v>
      </c>
      <c r="B117" s="11" t="s">
        <v>241</v>
      </c>
      <c r="C117" s="12">
        <v>4511</v>
      </c>
      <c r="D117" s="12">
        <v>168754</v>
      </c>
      <c r="E117" s="12">
        <v>5302</v>
      </c>
      <c r="F117" s="12">
        <v>341631</v>
      </c>
      <c r="G117" s="12">
        <v>5</v>
      </c>
      <c r="H117" s="12">
        <v>4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f t="shared" si="2"/>
        <v>9818</v>
      </c>
      <c r="P117" s="12">
        <f t="shared" si="3"/>
        <v>510389</v>
      </c>
    </row>
    <row r="118" spans="1:16" s="17" customFormat="1" ht="20.25" customHeight="1">
      <c r="A118" s="50" t="s">
        <v>132</v>
      </c>
      <c r="B118" s="51"/>
      <c r="C118" s="16">
        <f aca="true" t="shared" si="4" ref="C118:P118">SUM(C13:C117)</f>
        <v>3651656</v>
      </c>
      <c r="D118" s="16">
        <f t="shared" si="4"/>
        <v>136453714</v>
      </c>
      <c r="E118" s="16">
        <f t="shared" si="4"/>
        <v>1243192</v>
      </c>
      <c r="F118" s="16">
        <f t="shared" si="4"/>
        <v>58287798</v>
      </c>
      <c r="G118" s="16">
        <f t="shared" si="4"/>
        <v>41782</v>
      </c>
      <c r="H118" s="16">
        <f t="shared" si="4"/>
        <v>2288630</v>
      </c>
      <c r="I118" s="16">
        <f t="shared" si="4"/>
        <v>3972</v>
      </c>
      <c r="J118" s="16">
        <f t="shared" si="4"/>
        <v>694262</v>
      </c>
      <c r="K118" s="16">
        <f t="shared" si="4"/>
        <v>1122</v>
      </c>
      <c r="L118" s="16">
        <f t="shared" si="4"/>
        <v>237571</v>
      </c>
      <c r="M118" s="16">
        <f t="shared" si="4"/>
        <v>1149</v>
      </c>
      <c r="N118" s="16">
        <f t="shared" si="4"/>
        <v>217711</v>
      </c>
      <c r="O118" s="16">
        <f t="shared" si="4"/>
        <v>4942873</v>
      </c>
      <c r="P118" s="16">
        <f t="shared" si="4"/>
        <v>198179686</v>
      </c>
    </row>
    <row r="119" spans="1:16" s="17" customFormat="1" ht="20.25" customHeight="1">
      <c r="A119" s="50" t="s">
        <v>133</v>
      </c>
      <c r="B119" s="51"/>
      <c r="C119" s="16">
        <v>189934</v>
      </c>
      <c r="D119" s="16">
        <v>3973931</v>
      </c>
      <c r="E119" s="16">
        <v>78497</v>
      </c>
      <c r="F119" s="16">
        <v>4459226</v>
      </c>
      <c r="G119" s="16">
        <v>834</v>
      </c>
      <c r="H119" s="16">
        <v>37021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8">
        <f>C119+E119+G119+I119+K119+M119</f>
        <v>269265</v>
      </c>
      <c r="P119" s="18">
        <f>D119+F119+H119+J119+L119+N119</f>
        <v>8470178</v>
      </c>
    </row>
    <row r="120" spans="1:16" s="17" customFormat="1" ht="20.25" customHeight="1">
      <c r="A120" s="50" t="s">
        <v>125</v>
      </c>
      <c r="B120" s="51"/>
      <c r="C120" s="16">
        <f aca="true" t="shared" si="5" ref="C120:N120">C118+C119</f>
        <v>3841590</v>
      </c>
      <c r="D120" s="16">
        <f t="shared" si="5"/>
        <v>140427645</v>
      </c>
      <c r="E120" s="16">
        <f t="shared" si="5"/>
        <v>1321689</v>
      </c>
      <c r="F120" s="16">
        <f t="shared" si="5"/>
        <v>62747024</v>
      </c>
      <c r="G120" s="16">
        <f t="shared" si="5"/>
        <v>42616</v>
      </c>
      <c r="H120" s="16">
        <f t="shared" si="5"/>
        <v>2325651</v>
      </c>
      <c r="I120" s="16">
        <f t="shared" si="5"/>
        <v>3972</v>
      </c>
      <c r="J120" s="16">
        <f t="shared" si="5"/>
        <v>694262</v>
      </c>
      <c r="K120" s="16">
        <f t="shared" si="5"/>
        <v>1122</v>
      </c>
      <c r="L120" s="16">
        <f t="shared" si="5"/>
        <v>237571</v>
      </c>
      <c r="M120" s="16">
        <f t="shared" si="5"/>
        <v>1149</v>
      </c>
      <c r="N120" s="16">
        <f t="shared" si="5"/>
        <v>217711</v>
      </c>
      <c r="O120" s="18">
        <f>C120+E120+G120+I120+K120+M120</f>
        <v>5212138</v>
      </c>
      <c r="P120" s="18">
        <f>D120+F120+H120+J120+L120+N120</f>
        <v>206649864</v>
      </c>
    </row>
    <row r="121" spans="1:16" s="2" customFormat="1" ht="1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17" customFormat="1" ht="18.75" customHeight="1">
      <c r="A122" s="21"/>
      <c r="B122" s="22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s="17" customFormat="1" ht="18.75" customHeight="1">
      <c r="A123" s="21"/>
      <c r="B123" s="22" t="s">
        <v>135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18:B118"/>
    <mergeCell ref="A119:B119"/>
    <mergeCell ref="B9:B12"/>
    <mergeCell ref="C9:H9"/>
    <mergeCell ref="A2:C2"/>
    <mergeCell ref="A1:C1"/>
    <mergeCell ref="A120:B12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showGridLines="0" workbookViewId="0" topLeftCell="C1">
      <selection activeCell="D120" sqref="D120"/>
    </sheetView>
  </sheetViews>
  <sheetFormatPr defaultColWidth="11.421875" defaultRowHeight="12.75"/>
  <cols>
    <col min="1" max="1" width="6.7109375" style="23" customWidth="1"/>
    <col min="2" max="2" width="21.7109375" style="24" customWidth="1"/>
    <col min="3" max="14" width="11.28125" style="0" customWidth="1"/>
  </cols>
  <sheetData>
    <row r="1" spans="1:16" s="2" customFormat="1" ht="15" customHeight="1">
      <c r="A1" s="49" t="s">
        <v>356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49" t="s">
        <v>354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5" customHeight="1">
      <c r="A3" s="52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9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2" customFormat="1" ht="18" customHeight="1">
      <c r="A6" s="54" t="s">
        <v>355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2" customFormat="1" ht="9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5" t="s">
        <v>120</v>
      </c>
      <c r="O8" s="55"/>
      <c r="P8" s="55"/>
    </row>
    <row r="9" spans="1:16" s="5" customFormat="1" ht="15" customHeight="1">
      <c r="A9" s="56" t="s">
        <v>121</v>
      </c>
      <c r="B9" s="56" t="s">
        <v>122</v>
      </c>
      <c r="C9" s="56" t="s">
        <v>136</v>
      </c>
      <c r="D9" s="56"/>
      <c r="E9" s="56"/>
      <c r="F9" s="56"/>
      <c r="G9" s="56"/>
      <c r="H9" s="56"/>
      <c r="I9" s="56" t="s">
        <v>137</v>
      </c>
      <c r="J9" s="56"/>
      <c r="K9" s="56"/>
      <c r="L9" s="56"/>
      <c r="M9" s="56"/>
      <c r="N9" s="56"/>
      <c r="O9" s="56" t="s">
        <v>125</v>
      </c>
      <c r="P9" s="56"/>
    </row>
    <row r="10" spans="1:16" s="5" customFormat="1" ht="15" customHeight="1">
      <c r="A10" s="56"/>
      <c r="B10" s="56"/>
      <c r="C10" s="56" t="s">
        <v>126</v>
      </c>
      <c r="D10" s="56"/>
      <c r="E10" s="56" t="s">
        <v>127</v>
      </c>
      <c r="F10" s="56"/>
      <c r="G10" s="56"/>
      <c r="H10" s="56"/>
      <c r="I10" s="56" t="s">
        <v>126</v>
      </c>
      <c r="J10" s="56"/>
      <c r="K10" s="56" t="s">
        <v>127</v>
      </c>
      <c r="L10" s="56"/>
      <c r="M10" s="56"/>
      <c r="N10" s="56"/>
      <c r="O10" s="56"/>
      <c r="P10" s="56"/>
    </row>
    <row r="11" spans="1:16" s="5" customFormat="1" ht="25.5" customHeight="1">
      <c r="A11" s="56"/>
      <c r="B11" s="56"/>
      <c r="C11" s="56"/>
      <c r="D11" s="56"/>
      <c r="E11" s="56" t="s">
        <v>128</v>
      </c>
      <c r="F11" s="56"/>
      <c r="G11" s="56" t="s">
        <v>129</v>
      </c>
      <c r="H11" s="56"/>
      <c r="I11" s="56"/>
      <c r="J11" s="56"/>
      <c r="K11" s="56" t="s">
        <v>128</v>
      </c>
      <c r="L11" s="56"/>
      <c r="M11" s="56" t="s">
        <v>129</v>
      </c>
      <c r="N11" s="56"/>
      <c r="O11" s="56"/>
      <c r="P11" s="56"/>
    </row>
    <row r="12" spans="1:16" s="5" customFormat="1" ht="15" customHeight="1">
      <c r="A12" s="56"/>
      <c r="B12" s="56"/>
      <c r="C12" s="4" t="s">
        <v>130</v>
      </c>
      <c r="D12" s="4" t="s">
        <v>131</v>
      </c>
      <c r="E12" s="4" t="s">
        <v>130</v>
      </c>
      <c r="F12" s="4" t="s">
        <v>131</v>
      </c>
      <c r="G12" s="4" t="s">
        <v>130</v>
      </c>
      <c r="H12" s="4" t="s">
        <v>131</v>
      </c>
      <c r="I12" s="4" t="s">
        <v>130</v>
      </c>
      <c r="J12" s="4" t="s">
        <v>131</v>
      </c>
      <c r="K12" s="4" t="s">
        <v>130</v>
      </c>
      <c r="L12" s="4" t="s">
        <v>131</v>
      </c>
      <c r="M12" s="4" t="s">
        <v>130</v>
      </c>
      <c r="N12" s="4" t="s">
        <v>131</v>
      </c>
      <c r="O12" s="4" t="s">
        <v>130</v>
      </c>
      <c r="P12" s="4" t="s">
        <v>131</v>
      </c>
    </row>
    <row r="13" spans="1:16" s="9" customFormat="1" ht="15.75" customHeight="1">
      <c r="A13" s="6" t="s">
        <v>22</v>
      </c>
      <c r="B13" s="7" t="s">
        <v>146</v>
      </c>
      <c r="C13" s="8">
        <v>16949</v>
      </c>
      <c r="D13" s="8">
        <v>3710276</v>
      </c>
      <c r="E13" s="8">
        <v>21</v>
      </c>
      <c r="F13" s="8">
        <v>1872</v>
      </c>
      <c r="G13" s="8">
        <v>79</v>
      </c>
      <c r="H13" s="8">
        <v>14065</v>
      </c>
      <c r="I13" s="8">
        <v>30</v>
      </c>
      <c r="J13" s="8">
        <v>11992</v>
      </c>
      <c r="K13" s="8">
        <v>0</v>
      </c>
      <c r="L13" s="8">
        <v>0</v>
      </c>
      <c r="M13" s="8">
        <v>1</v>
      </c>
      <c r="N13" s="8">
        <v>2</v>
      </c>
      <c r="O13" s="8">
        <f>C13+E13+G13+I13+K13+M13</f>
        <v>17080</v>
      </c>
      <c r="P13" s="8">
        <f>D13+F13+H13+J13+L13+N13</f>
        <v>3738207</v>
      </c>
    </row>
    <row r="14" spans="1:16" s="9" customFormat="1" ht="15.75" customHeight="1">
      <c r="A14" s="10" t="s">
        <v>23</v>
      </c>
      <c r="B14" s="11" t="s">
        <v>147</v>
      </c>
      <c r="C14" s="12">
        <v>462</v>
      </c>
      <c r="D14" s="12">
        <v>17438</v>
      </c>
      <c r="E14" s="12">
        <v>1</v>
      </c>
      <c r="F14" s="12">
        <v>130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>C14+E14+G14+I14+K14+M14</f>
        <v>463</v>
      </c>
      <c r="P14" s="12">
        <f>D14+F14+H14+J14+L14+N14</f>
        <v>17568</v>
      </c>
    </row>
    <row r="15" spans="1:16" s="9" customFormat="1" ht="15.75" customHeight="1">
      <c r="A15" s="10" t="s">
        <v>357</v>
      </c>
      <c r="B15" s="11" t="s">
        <v>0</v>
      </c>
      <c r="C15" s="12">
        <v>199</v>
      </c>
      <c r="D15" s="12">
        <v>9013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f aca="true" t="shared" si="0" ref="O15:O78">C15+E15+G15+I15+K15+M15</f>
        <v>199</v>
      </c>
      <c r="P15" s="12">
        <f aca="true" t="shared" si="1" ref="P15:P78">D15+F15+H15+J15+L15+N15</f>
        <v>9013</v>
      </c>
    </row>
    <row r="16" spans="1:16" s="9" customFormat="1" ht="15.75" customHeight="1">
      <c r="A16" s="10" t="s">
        <v>358</v>
      </c>
      <c r="B16" s="11" t="s">
        <v>1</v>
      </c>
      <c r="C16" s="12">
        <v>207</v>
      </c>
      <c r="D16" s="12">
        <v>7067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207</v>
      </c>
      <c r="P16" s="12">
        <f t="shared" si="1"/>
        <v>7067</v>
      </c>
    </row>
    <row r="17" spans="1:16" s="9" customFormat="1" ht="15.75" customHeight="1">
      <c r="A17" s="10" t="s">
        <v>24</v>
      </c>
      <c r="B17" s="11" t="s">
        <v>148</v>
      </c>
      <c r="C17" s="12">
        <v>547</v>
      </c>
      <c r="D17" s="12">
        <v>11277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0"/>
        <v>547</v>
      </c>
      <c r="P17" s="12">
        <f t="shared" si="1"/>
        <v>11277</v>
      </c>
    </row>
    <row r="18" spans="1:16" s="9" customFormat="1" ht="15.75" customHeight="1">
      <c r="A18" s="10" t="s">
        <v>25</v>
      </c>
      <c r="B18" s="11" t="s">
        <v>149</v>
      </c>
      <c r="C18" s="12">
        <v>2620</v>
      </c>
      <c r="D18" s="12">
        <v>249060</v>
      </c>
      <c r="E18" s="12">
        <v>1</v>
      </c>
      <c r="F18" s="12">
        <v>0</v>
      </c>
      <c r="G18" s="12">
        <v>2</v>
      </c>
      <c r="H18" s="12">
        <v>313</v>
      </c>
      <c r="I18" s="12">
        <v>2</v>
      </c>
      <c r="J18" s="12">
        <v>239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2625</v>
      </c>
      <c r="P18" s="12">
        <f t="shared" si="1"/>
        <v>249612</v>
      </c>
    </row>
    <row r="19" spans="1:16" s="9" customFormat="1" ht="15.75" customHeight="1">
      <c r="A19" s="10" t="s">
        <v>26</v>
      </c>
      <c r="B19" s="11" t="s">
        <v>150</v>
      </c>
      <c r="C19" s="12">
        <v>93</v>
      </c>
      <c r="D19" s="12">
        <v>11398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0"/>
        <v>93</v>
      </c>
      <c r="P19" s="12">
        <f t="shared" si="1"/>
        <v>11398</v>
      </c>
    </row>
    <row r="20" spans="1:16" s="9" customFormat="1" ht="15.75" customHeight="1">
      <c r="A20" s="10" t="s">
        <v>27</v>
      </c>
      <c r="B20" s="11" t="s">
        <v>2</v>
      </c>
      <c r="C20" s="12">
        <v>513</v>
      </c>
      <c r="D20" s="12">
        <v>70979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0"/>
        <v>513</v>
      </c>
      <c r="P20" s="12">
        <f t="shared" si="1"/>
        <v>70979</v>
      </c>
    </row>
    <row r="21" spans="1:16" s="9" customFormat="1" ht="15.75" customHeight="1">
      <c r="A21" s="10" t="s">
        <v>28</v>
      </c>
      <c r="B21" s="11" t="s">
        <v>151</v>
      </c>
      <c r="C21" s="12">
        <v>1763</v>
      </c>
      <c r="D21" s="12">
        <v>184031</v>
      </c>
      <c r="E21" s="12">
        <v>3</v>
      </c>
      <c r="F21" s="12">
        <v>60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0"/>
        <v>1766</v>
      </c>
      <c r="P21" s="12">
        <f t="shared" si="1"/>
        <v>184091</v>
      </c>
    </row>
    <row r="22" spans="1:16" s="9" customFormat="1" ht="15.75" customHeight="1">
      <c r="A22" s="10" t="s">
        <v>29</v>
      </c>
      <c r="B22" s="11" t="s">
        <v>152</v>
      </c>
      <c r="C22" s="12">
        <v>654</v>
      </c>
      <c r="D22" s="12">
        <v>30043</v>
      </c>
      <c r="E22" s="12">
        <v>0</v>
      </c>
      <c r="F22" s="12">
        <v>0</v>
      </c>
      <c r="G22" s="12">
        <v>2</v>
      </c>
      <c r="H22" s="12">
        <v>26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f t="shared" si="0"/>
        <v>656</v>
      </c>
      <c r="P22" s="12">
        <f t="shared" si="1"/>
        <v>30069</v>
      </c>
    </row>
    <row r="23" spans="1:16" s="9" customFormat="1" ht="15.75" customHeight="1">
      <c r="A23" s="10" t="s">
        <v>30</v>
      </c>
      <c r="B23" s="11" t="s">
        <v>153</v>
      </c>
      <c r="C23" s="12">
        <v>842</v>
      </c>
      <c r="D23" s="12">
        <v>34827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0"/>
        <v>842</v>
      </c>
      <c r="P23" s="12">
        <f t="shared" si="1"/>
        <v>34827</v>
      </c>
    </row>
    <row r="24" spans="1:16" s="9" customFormat="1" ht="15.75" customHeight="1">
      <c r="A24" s="10" t="s">
        <v>359</v>
      </c>
      <c r="B24" s="11" t="s">
        <v>3</v>
      </c>
      <c r="C24" s="12">
        <v>823</v>
      </c>
      <c r="D24" s="12">
        <v>61536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0"/>
        <v>823</v>
      </c>
      <c r="P24" s="12">
        <f t="shared" si="1"/>
        <v>61536</v>
      </c>
    </row>
    <row r="25" spans="1:16" s="9" customFormat="1" ht="15.75" customHeight="1">
      <c r="A25" s="10" t="s">
        <v>31</v>
      </c>
      <c r="B25" s="11" t="s">
        <v>154</v>
      </c>
      <c r="C25" s="12">
        <v>1575</v>
      </c>
      <c r="D25" s="12">
        <v>52337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0"/>
        <v>1575</v>
      </c>
      <c r="P25" s="12">
        <f t="shared" si="1"/>
        <v>52337</v>
      </c>
    </row>
    <row r="26" spans="1:16" s="9" customFormat="1" ht="15.75" customHeight="1">
      <c r="A26" s="10" t="s">
        <v>32</v>
      </c>
      <c r="B26" s="11" t="s">
        <v>155</v>
      </c>
      <c r="C26" s="12">
        <v>249</v>
      </c>
      <c r="D26" s="12">
        <v>18490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0"/>
        <v>249</v>
      </c>
      <c r="P26" s="12">
        <f t="shared" si="1"/>
        <v>18490</v>
      </c>
    </row>
    <row r="27" spans="1:16" s="9" customFormat="1" ht="15.75" customHeight="1">
      <c r="A27" s="10" t="s">
        <v>33</v>
      </c>
      <c r="B27" s="11" t="s">
        <v>156</v>
      </c>
      <c r="C27" s="12">
        <v>642</v>
      </c>
      <c r="D27" s="12">
        <v>23438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0"/>
        <v>642</v>
      </c>
      <c r="P27" s="12">
        <f t="shared" si="1"/>
        <v>23438</v>
      </c>
    </row>
    <row r="28" spans="1:16" s="9" customFormat="1" ht="15.75" customHeight="1">
      <c r="A28" s="10" t="s">
        <v>34</v>
      </c>
      <c r="B28" s="11" t="s">
        <v>157</v>
      </c>
      <c r="C28" s="12">
        <v>513</v>
      </c>
      <c r="D28" s="12">
        <v>23464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0"/>
        <v>513</v>
      </c>
      <c r="P28" s="12">
        <f t="shared" si="1"/>
        <v>23464</v>
      </c>
    </row>
    <row r="29" spans="1:16" s="9" customFormat="1" ht="15.75" customHeight="1">
      <c r="A29" s="10" t="s">
        <v>35</v>
      </c>
      <c r="B29" s="11" t="s">
        <v>158</v>
      </c>
      <c r="C29" s="12">
        <v>1236</v>
      </c>
      <c r="D29" s="12">
        <v>66809</v>
      </c>
      <c r="E29" s="12">
        <v>1</v>
      </c>
      <c r="F29" s="12">
        <v>4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0"/>
        <v>1237</v>
      </c>
      <c r="P29" s="12">
        <f t="shared" si="1"/>
        <v>66813</v>
      </c>
    </row>
    <row r="30" spans="1:16" s="9" customFormat="1" ht="15.75" customHeight="1">
      <c r="A30" s="10" t="s">
        <v>360</v>
      </c>
      <c r="B30" s="11" t="s">
        <v>4</v>
      </c>
      <c r="C30" s="12">
        <v>176</v>
      </c>
      <c r="D30" s="12">
        <v>13839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0"/>
        <v>176</v>
      </c>
      <c r="P30" s="12">
        <f t="shared" si="1"/>
        <v>13839</v>
      </c>
    </row>
    <row r="31" spans="1:16" s="9" customFormat="1" ht="15.75" customHeight="1">
      <c r="A31" s="10" t="s">
        <v>36</v>
      </c>
      <c r="B31" s="11" t="s">
        <v>159</v>
      </c>
      <c r="C31" s="12">
        <v>584</v>
      </c>
      <c r="D31" s="12">
        <v>98492</v>
      </c>
      <c r="E31" s="12">
        <v>0</v>
      </c>
      <c r="F31" s="12">
        <v>0</v>
      </c>
      <c r="G31" s="12">
        <v>1</v>
      </c>
      <c r="H31" s="12">
        <v>2513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f t="shared" si="0"/>
        <v>585</v>
      </c>
      <c r="P31" s="12">
        <f t="shared" si="1"/>
        <v>101005</v>
      </c>
    </row>
    <row r="32" spans="1:16" s="9" customFormat="1" ht="15.75" customHeight="1">
      <c r="A32" s="10" t="s">
        <v>37</v>
      </c>
      <c r="B32" s="11" t="s">
        <v>160</v>
      </c>
      <c r="C32" s="12">
        <v>157</v>
      </c>
      <c r="D32" s="12">
        <v>9714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0"/>
        <v>158</v>
      </c>
      <c r="P32" s="12">
        <f t="shared" si="1"/>
        <v>9714</v>
      </c>
    </row>
    <row r="33" spans="1:16" s="9" customFormat="1" ht="15.75" customHeight="1">
      <c r="A33" s="10" t="s">
        <v>38</v>
      </c>
      <c r="B33" s="11" t="s">
        <v>161</v>
      </c>
      <c r="C33" s="12">
        <v>4072</v>
      </c>
      <c r="D33" s="12">
        <v>454522</v>
      </c>
      <c r="E33" s="12">
        <v>1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0"/>
        <v>4073</v>
      </c>
      <c r="P33" s="12">
        <f t="shared" si="1"/>
        <v>454523</v>
      </c>
    </row>
    <row r="34" spans="1:16" s="9" customFormat="1" ht="15.75" customHeight="1">
      <c r="A34" s="10" t="s">
        <v>39</v>
      </c>
      <c r="B34" s="11" t="s">
        <v>162</v>
      </c>
      <c r="C34" s="12">
        <v>3655</v>
      </c>
      <c r="D34" s="12">
        <v>358245</v>
      </c>
      <c r="E34" s="12">
        <v>1</v>
      </c>
      <c r="F34" s="12">
        <v>16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0"/>
        <v>3656</v>
      </c>
      <c r="P34" s="12">
        <f t="shared" si="1"/>
        <v>358261</v>
      </c>
    </row>
    <row r="35" spans="1:16" s="9" customFormat="1" ht="15.75" customHeight="1">
      <c r="A35" s="10" t="s">
        <v>40</v>
      </c>
      <c r="B35" s="11" t="s">
        <v>163</v>
      </c>
      <c r="C35" s="12">
        <v>3239</v>
      </c>
      <c r="D35" s="12">
        <v>303711</v>
      </c>
      <c r="E35" s="12">
        <v>3</v>
      </c>
      <c r="F35" s="12">
        <v>1296</v>
      </c>
      <c r="G35" s="12">
        <v>0</v>
      </c>
      <c r="H35" s="12">
        <v>0</v>
      </c>
      <c r="I35" s="12">
        <v>1</v>
      </c>
      <c r="J35" s="12">
        <v>187</v>
      </c>
      <c r="K35" s="12">
        <v>0</v>
      </c>
      <c r="L35" s="12">
        <v>0</v>
      </c>
      <c r="M35" s="12">
        <v>0</v>
      </c>
      <c r="N35" s="12">
        <v>0</v>
      </c>
      <c r="O35" s="12">
        <f t="shared" si="0"/>
        <v>3243</v>
      </c>
      <c r="P35" s="12">
        <f t="shared" si="1"/>
        <v>305194</v>
      </c>
    </row>
    <row r="36" spans="1:16" s="9" customFormat="1" ht="15.75" customHeight="1">
      <c r="A36" s="10" t="s">
        <v>41</v>
      </c>
      <c r="B36" s="11" t="s">
        <v>164</v>
      </c>
      <c r="C36" s="12">
        <v>839</v>
      </c>
      <c r="D36" s="12">
        <v>37446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0"/>
        <v>839</v>
      </c>
      <c r="P36" s="12">
        <f t="shared" si="1"/>
        <v>37446</v>
      </c>
    </row>
    <row r="37" spans="1:16" s="9" customFormat="1" ht="15.75" customHeight="1">
      <c r="A37" s="10" t="s">
        <v>361</v>
      </c>
      <c r="B37" s="11" t="s">
        <v>6</v>
      </c>
      <c r="C37" s="12">
        <v>74</v>
      </c>
      <c r="D37" s="12">
        <v>2551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0"/>
        <v>74</v>
      </c>
      <c r="P37" s="12">
        <f t="shared" si="1"/>
        <v>2551</v>
      </c>
    </row>
    <row r="38" spans="1:16" s="9" customFormat="1" ht="15.75" customHeight="1">
      <c r="A38" s="10" t="s">
        <v>42</v>
      </c>
      <c r="B38" s="11" t="s">
        <v>165</v>
      </c>
      <c r="C38" s="12">
        <v>842</v>
      </c>
      <c r="D38" s="12">
        <v>12821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0"/>
        <v>842</v>
      </c>
      <c r="P38" s="12">
        <f t="shared" si="1"/>
        <v>12821</v>
      </c>
    </row>
    <row r="39" spans="1:16" s="9" customFormat="1" ht="15.75" customHeight="1">
      <c r="A39" s="10" t="s">
        <v>362</v>
      </c>
      <c r="B39" s="11" t="s">
        <v>8</v>
      </c>
      <c r="C39" s="12">
        <v>96</v>
      </c>
      <c r="D39" s="12">
        <v>10867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0"/>
        <v>96</v>
      </c>
      <c r="P39" s="12">
        <f t="shared" si="1"/>
        <v>10867</v>
      </c>
    </row>
    <row r="40" spans="1:16" s="9" customFormat="1" ht="15.75" customHeight="1">
      <c r="A40" s="10" t="s">
        <v>43</v>
      </c>
      <c r="B40" s="11" t="s">
        <v>166</v>
      </c>
      <c r="C40" s="12">
        <v>505</v>
      </c>
      <c r="D40" s="12">
        <v>39216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505</v>
      </c>
      <c r="P40" s="12">
        <f t="shared" si="1"/>
        <v>39216</v>
      </c>
    </row>
    <row r="41" spans="1:16" s="9" customFormat="1" ht="15.75" customHeight="1">
      <c r="A41" s="10" t="s">
        <v>44</v>
      </c>
      <c r="B41" s="11" t="s">
        <v>167</v>
      </c>
      <c r="C41" s="12">
        <v>121370</v>
      </c>
      <c r="D41" s="12">
        <v>39325410</v>
      </c>
      <c r="E41" s="12">
        <v>223</v>
      </c>
      <c r="F41" s="12">
        <v>56525</v>
      </c>
      <c r="G41" s="12">
        <v>456</v>
      </c>
      <c r="H41" s="12">
        <v>482388</v>
      </c>
      <c r="I41" s="12">
        <v>545</v>
      </c>
      <c r="J41" s="12">
        <v>1183302</v>
      </c>
      <c r="K41" s="12">
        <v>9</v>
      </c>
      <c r="L41" s="12">
        <v>10</v>
      </c>
      <c r="M41" s="12">
        <v>21</v>
      </c>
      <c r="N41" s="12">
        <v>49085</v>
      </c>
      <c r="O41" s="12">
        <f t="shared" si="0"/>
        <v>122624</v>
      </c>
      <c r="P41" s="12">
        <f t="shared" si="1"/>
        <v>41096720</v>
      </c>
    </row>
    <row r="42" spans="1:16" s="9" customFormat="1" ht="15.75" customHeight="1">
      <c r="A42" s="10" t="s">
        <v>45</v>
      </c>
      <c r="B42" s="11" t="s">
        <v>168</v>
      </c>
      <c r="C42" s="12">
        <v>1024</v>
      </c>
      <c r="D42" s="12">
        <v>49935</v>
      </c>
      <c r="E42" s="12">
        <v>0</v>
      </c>
      <c r="F42" s="12">
        <v>0</v>
      </c>
      <c r="G42" s="12">
        <v>5</v>
      </c>
      <c r="H42" s="12">
        <v>2669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0"/>
        <v>1029</v>
      </c>
      <c r="P42" s="12">
        <f t="shared" si="1"/>
        <v>52604</v>
      </c>
    </row>
    <row r="43" spans="1:16" s="9" customFormat="1" ht="15.75" customHeight="1">
      <c r="A43" s="10" t="s">
        <v>46</v>
      </c>
      <c r="B43" s="11" t="s">
        <v>169</v>
      </c>
      <c r="C43" s="12">
        <v>2012</v>
      </c>
      <c r="D43" s="12">
        <v>181542</v>
      </c>
      <c r="E43" s="12">
        <v>0</v>
      </c>
      <c r="F43" s="12">
        <v>0</v>
      </c>
      <c r="G43" s="12">
        <v>3</v>
      </c>
      <c r="H43" s="12">
        <v>119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0"/>
        <v>2015</v>
      </c>
      <c r="P43" s="12">
        <f t="shared" si="1"/>
        <v>181661</v>
      </c>
    </row>
    <row r="44" spans="1:16" s="9" customFormat="1" ht="15.75" customHeight="1">
      <c r="A44" s="10" t="s">
        <v>47</v>
      </c>
      <c r="B44" s="11" t="s">
        <v>170</v>
      </c>
      <c r="C44" s="12">
        <v>561</v>
      </c>
      <c r="D44" s="12">
        <v>18352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561</v>
      </c>
      <c r="P44" s="12">
        <f t="shared" si="1"/>
        <v>18352</v>
      </c>
    </row>
    <row r="45" spans="1:16" s="9" customFormat="1" ht="15.75" customHeight="1">
      <c r="A45" s="10" t="s">
        <v>48</v>
      </c>
      <c r="B45" s="11" t="s">
        <v>171</v>
      </c>
      <c r="C45" s="12">
        <v>232</v>
      </c>
      <c r="D45" s="12">
        <v>16789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232</v>
      </c>
      <c r="P45" s="12">
        <f t="shared" si="1"/>
        <v>16789</v>
      </c>
    </row>
    <row r="46" spans="1:16" s="9" customFormat="1" ht="15.75" customHeight="1">
      <c r="A46" s="10" t="s">
        <v>363</v>
      </c>
      <c r="B46" s="11" t="s">
        <v>11</v>
      </c>
      <c r="C46" s="12">
        <v>249</v>
      </c>
      <c r="D46" s="12">
        <v>18870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0"/>
        <v>249</v>
      </c>
      <c r="P46" s="12">
        <f t="shared" si="1"/>
        <v>18870</v>
      </c>
    </row>
    <row r="47" spans="1:16" s="9" customFormat="1" ht="15.75" customHeight="1">
      <c r="A47" s="10" t="s">
        <v>49</v>
      </c>
      <c r="B47" s="11" t="s">
        <v>172</v>
      </c>
      <c r="C47" s="12">
        <v>365</v>
      </c>
      <c r="D47" s="12">
        <v>17460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0"/>
        <v>365</v>
      </c>
      <c r="P47" s="12">
        <f t="shared" si="1"/>
        <v>17460</v>
      </c>
    </row>
    <row r="48" spans="1:16" s="9" customFormat="1" ht="15.75" customHeight="1">
      <c r="A48" s="13" t="s">
        <v>50</v>
      </c>
      <c r="B48" s="14" t="s">
        <v>173</v>
      </c>
      <c r="C48" s="15">
        <v>904</v>
      </c>
      <c r="D48" s="15">
        <v>39872</v>
      </c>
      <c r="E48" s="15">
        <v>4</v>
      </c>
      <c r="F48" s="15">
        <v>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0"/>
        <v>908</v>
      </c>
      <c r="P48" s="15">
        <f t="shared" si="1"/>
        <v>39874</v>
      </c>
    </row>
    <row r="49" spans="1:16" s="9" customFormat="1" ht="15.75" customHeight="1">
      <c r="A49" s="10" t="s">
        <v>51</v>
      </c>
      <c r="B49" s="11" t="s">
        <v>174</v>
      </c>
      <c r="C49" s="12">
        <v>5971</v>
      </c>
      <c r="D49" s="12">
        <v>649574</v>
      </c>
      <c r="E49" s="12">
        <v>1</v>
      </c>
      <c r="F49" s="12">
        <v>57</v>
      </c>
      <c r="G49" s="12">
        <v>7</v>
      </c>
      <c r="H49" s="12">
        <v>2761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 t="shared" si="0"/>
        <v>5979</v>
      </c>
      <c r="P49" s="12">
        <f t="shared" si="1"/>
        <v>652392</v>
      </c>
    </row>
    <row r="50" spans="1:16" s="9" customFormat="1" ht="15.75" customHeight="1">
      <c r="A50" s="10" t="s">
        <v>52</v>
      </c>
      <c r="B50" s="11" t="s">
        <v>175</v>
      </c>
      <c r="C50" s="12">
        <v>1618</v>
      </c>
      <c r="D50" s="12">
        <v>150762</v>
      </c>
      <c r="E50" s="12">
        <v>1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0"/>
        <v>1619</v>
      </c>
      <c r="P50" s="12">
        <f t="shared" si="1"/>
        <v>150763</v>
      </c>
    </row>
    <row r="51" spans="1:16" s="9" customFormat="1" ht="15.75" customHeight="1">
      <c r="A51" s="10" t="s">
        <v>53</v>
      </c>
      <c r="B51" s="11" t="s">
        <v>176</v>
      </c>
      <c r="C51" s="12">
        <v>517</v>
      </c>
      <c r="D51" s="12">
        <v>13098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f t="shared" si="0"/>
        <v>517</v>
      </c>
      <c r="P51" s="12">
        <f t="shared" si="1"/>
        <v>13098</v>
      </c>
    </row>
    <row r="52" spans="1:16" s="9" customFormat="1" ht="15.75" customHeight="1">
      <c r="A52" s="10" t="s">
        <v>54</v>
      </c>
      <c r="B52" s="11" t="s">
        <v>177</v>
      </c>
      <c r="C52" s="12">
        <v>487</v>
      </c>
      <c r="D52" s="12">
        <v>28871</v>
      </c>
      <c r="E52" s="12">
        <v>2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0"/>
        <v>489</v>
      </c>
      <c r="P52" s="12">
        <f t="shared" si="1"/>
        <v>28871</v>
      </c>
    </row>
    <row r="53" spans="1:16" s="9" customFormat="1" ht="15.75" customHeight="1">
      <c r="A53" s="10" t="s">
        <v>55</v>
      </c>
      <c r="B53" s="11" t="s">
        <v>178</v>
      </c>
      <c r="C53" s="12">
        <v>630</v>
      </c>
      <c r="D53" s="12">
        <v>22352</v>
      </c>
      <c r="E53" s="12">
        <v>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0"/>
        <v>631</v>
      </c>
      <c r="P53" s="12">
        <f t="shared" si="1"/>
        <v>22352</v>
      </c>
    </row>
    <row r="54" spans="1:16" s="9" customFormat="1" ht="15.75" customHeight="1">
      <c r="A54" s="10" t="s">
        <v>56</v>
      </c>
      <c r="B54" s="11" t="s">
        <v>179</v>
      </c>
      <c r="C54" s="12">
        <v>1583</v>
      </c>
      <c r="D54" s="12">
        <v>88379</v>
      </c>
      <c r="E54" s="12">
        <v>1</v>
      </c>
      <c r="F54" s="12">
        <v>24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0"/>
        <v>1584</v>
      </c>
      <c r="P54" s="12">
        <f t="shared" si="1"/>
        <v>88403</v>
      </c>
    </row>
    <row r="55" spans="1:16" s="9" customFormat="1" ht="15.75" customHeight="1">
      <c r="A55" s="10" t="s">
        <v>57</v>
      </c>
      <c r="B55" s="11" t="s">
        <v>180</v>
      </c>
      <c r="C55" s="12">
        <v>2780</v>
      </c>
      <c r="D55" s="12">
        <v>148868</v>
      </c>
      <c r="E55" s="12">
        <v>10</v>
      </c>
      <c r="F55" s="12">
        <v>1263</v>
      </c>
      <c r="G55" s="12">
        <v>7</v>
      </c>
      <c r="H55" s="12">
        <v>1023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0"/>
        <v>2797</v>
      </c>
      <c r="P55" s="12">
        <f t="shared" si="1"/>
        <v>151154</v>
      </c>
    </row>
    <row r="56" spans="1:16" s="9" customFormat="1" ht="15.75" customHeight="1">
      <c r="A56" s="10" t="s">
        <v>58</v>
      </c>
      <c r="B56" s="11" t="s">
        <v>181</v>
      </c>
      <c r="C56" s="12">
        <v>16625</v>
      </c>
      <c r="D56" s="12">
        <v>2156820</v>
      </c>
      <c r="E56" s="12">
        <v>3</v>
      </c>
      <c r="F56" s="12">
        <v>722</v>
      </c>
      <c r="G56" s="12">
        <v>46</v>
      </c>
      <c r="H56" s="12">
        <v>4332</v>
      </c>
      <c r="I56" s="12">
        <v>5</v>
      </c>
      <c r="J56" s="12">
        <v>3321</v>
      </c>
      <c r="K56" s="12">
        <v>0</v>
      </c>
      <c r="L56" s="12">
        <v>0</v>
      </c>
      <c r="M56" s="12">
        <v>0</v>
      </c>
      <c r="N56" s="12">
        <v>0</v>
      </c>
      <c r="O56" s="12">
        <f t="shared" si="0"/>
        <v>16679</v>
      </c>
      <c r="P56" s="12">
        <f t="shared" si="1"/>
        <v>2165195</v>
      </c>
    </row>
    <row r="57" spans="1:16" s="9" customFormat="1" ht="15.75" customHeight="1">
      <c r="A57" s="10" t="s">
        <v>59</v>
      </c>
      <c r="B57" s="11" t="s">
        <v>182</v>
      </c>
      <c r="C57" s="12">
        <v>1777</v>
      </c>
      <c r="D57" s="12">
        <v>171004</v>
      </c>
      <c r="E57" s="12">
        <v>1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0"/>
        <v>1778</v>
      </c>
      <c r="P57" s="12">
        <f t="shared" si="1"/>
        <v>171005</v>
      </c>
    </row>
    <row r="58" spans="1:16" s="9" customFormat="1" ht="15.75" customHeight="1">
      <c r="A58" s="10" t="s">
        <v>60</v>
      </c>
      <c r="B58" s="11" t="s">
        <v>183</v>
      </c>
      <c r="C58" s="12">
        <v>670</v>
      </c>
      <c r="D58" s="12">
        <v>109062</v>
      </c>
      <c r="E58" s="12">
        <v>10</v>
      </c>
      <c r="F58" s="12">
        <v>505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0"/>
        <v>680</v>
      </c>
      <c r="P58" s="12">
        <f t="shared" si="1"/>
        <v>109567</v>
      </c>
    </row>
    <row r="59" spans="1:16" s="9" customFormat="1" ht="15.75" customHeight="1">
      <c r="A59" s="10" t="s">
        <v>61</v>
      </c>
      <c r="B59" s="11" t="s">
        <v>184</v>
      </c>
      <c r="C59" s="12">
        <v>1537</v>
      </c>
      <c r="D59" s="12">
        <v>68630</v>
      </c>
      <c r="E59" s="12">
        <v>1</v>
      </c>
      <c r="F59" s="12">
        <v>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0"/>
        <v>1538</v>
      </c>
      <c r="P59" s="12">
        <f t="shared" si="1"/>
        <v>68635</v>
      </c>
    </row>
    <row r="60" spans="1:16" s="9" customFormat="1" ht="15.75" customHeight="1">
      <c r="A60" s="10" t="s">
        <v>62</v>
      </c>
      <c r="B60" s="11" t="s">
        <v>185</v>
      </c>
      <c r="C60" s="12">
        <v>854</v>
      </c>
      <c r="D60" s="12">
        <v>72888</v>
      </c>
      <c r="E60" s="12">
        <v>1</v>
      </c>
      <c r="F60" s="12">
        <v>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0"/>
        <v>855</v>
      </c>
      <c r="P60" s="12">
        <f t="shared" si="1"/>
        <v>72890</v>
      </c>
    </row>
    <row r="61" spans="1:16" s="9" customFormat="1" ht="15.75" customHeight="1">
      <c r="A61" s="10" t="s">
        <v>63</v>
      </c>
      <c r="B61" s="11" t="s">
        <v>186</v>
      </c>
      <c r="C61" s="12">
        <v>2692</v>
      </c>
      <c r="D61" s="12">
        <v>234616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0"/>
        <v>2692</v>
      </c>
      <c r="P61" s="12">
        <f t="shared" si="1"/>
        <v>234616</v>
      </c>
    </row>
    <row r="62" spans="1:16" s="9" customFormat="1" ht="15.75" customHeight="1">
      <c r="A62" s="10" t="s">
        <v>64</v>
      </c>
      <c r="B62" s="11" t="s">
        <v>187</v>
      </c>
      <c r="C62" s="12">
        <v>341</v>
      </c>
      <c r="D62" s="12">
        <v>11695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0"/>
        <v>341</v>
      </c>
      <c r="P62" s="12">
        <f t="shared" si="1"/>
        <v>11695</v>
      </c>
    </row>
    <row r="63" spans="1:16" s="9" customFormat="1" ht="15.75" customHeight="1">
      <c r="A63" s="10" t="s">
        <v>65</v>
      </c>
      <c r="B63" s="11" t="s">
        <v>188</v>
      </c>
      <c r="C63" s="12">
        <v>114</v>
      </c>
      <c r="D63" s="12">
        <v>5712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f t="shared" si="0"/>
        <v>114</v>
      </c>
      <c r="P63" s="12">
        <f t="shared" si="1"/>
        <v>5712</v>
      </c>
    </row>
    <row r="64" spans="1:16" s="9" customFormat="1" ht="15.75" customHeight="1">
      <c r="A64" s="10" t="s">
        <v>66</v>
      </c>
      <c r="B64" s="11" t="s">
        <v>189</v>
      </c>
      <c r="C64" s="12">
        <v>684</v>
      </c>
      <c r="D64" s="12">
        <v>33628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0"/>
        <v>685</v>
      </c>
      <c r="P64" s="12">
        <f t="shared" si="1"/>
        <v>33628</v>
      </c>
    </row>
    <row r="65" spans="1:16" s="9" customFormat="1" ht="15.75" customHeight="1">
      <c r="A65" s="10" t="s">
        <v>67</v>
      </c>
      <c r="B65" s="11" t="s">
        <v>190</v>
      </c>
      <c r="C65" s="12">
        <v>10127</v>
      </c>
      <c r="D65" s="12">
        <v>1378360</v>
      </c>
      <c r="E65" s="12">
        <v>1</v>
      </c>
      <c r="F65" s="12">
        <v>1</v>
      </c>
      <c r="G65" s="12">
        <v>5</v>
      </c>
      <c r="H65" s="12">
        <v>3455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7</v>
      </c>
      <c r="O65" s="12">
        <f t="shared" si="0"/>
        <v>10134</v>
      </c>
      <c r="P65" s="12">
        <f t="shared" si="1"/>
        <v>1381823</v>
      </c>
    </row>
    <row r="66" spans="1:16" s="9" customFormat="1" ht="15.75" customHeight="1">
      <c r="A66" s="10" t="s">
        <v>68</v>
      </c>
      <c r="B66" s="11" t="s">
        <v>191</v>
      </c>
      <c r="C66" s="12">
        <v>2461</v>
      </c>
      <c r="D66" s="12">
        <v>78647</v>
      </c>
      <c r="E66" s="12">
        <v>1</v>
      </c>
      <c r="F66" s="12">
        <v>22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0"/>
        <v>2462</v>
      </c>
      <c r="P66" s="12">
        <f t="shared" si="1"/>
        <v>78669</v>
      </c>
    </row>
    <row r="67" spans="1:16" s="9" customFormat="1" ht="15.75" customHeight="1">
      <c r="A67" s="10" t="s">
        <v>69</v>
      </c>
      <c r="B67" s="11" t="s">
        <v>192</v>
      </c>
      <c r="C67" s="12">
        <v>1459</v>
      </c>
      <c r="D67" s="12">
        <v>81151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0"/>
        <v>1459</v>
      </c>
      <c r="P67" s="12">
        <f t="shared" si="1"/>
        <v>81151</v>
      </c>
    </row>
    <row r="68" spans="1:16" s="9" customFormat="1" ht="15.75" customHeight="1">
      <c r="A68" s="10" t="s">
        <v>70</v>
      </c>
      <c r="B68" s="11" t="s">
        <v>193</v>
      </c>
      <c r="C68" s="12">
        <v>2570</v>
      </c>
      <c r="D68" s="12">
        <v>230470</v>
      </c>
      <c r="E68" s="12">
        <v>0</v>
      </c>
      <c r="F68" s="12">
        <v>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f t="shared" si="0"/>
        <v>2570</v>
      </c>
      <c r="P68" s="12">
        <f t="shared" si="1"/>
        <v>230472</v>
      </c>
    </row>
    <row r="69" spans="1:16" s="9" customFormat="1" ht="15.75" customHeight="1">
      <c r="A69" s="10" t="s">
        <v>71</v>
      </c>
      <c r="B69" s="11" t="s">
        <v>194</v>
      </c>
      <c r="C69" s="12">
        <v>1648</v>
      </c>
      <c r="D69" s="12">
        <v>181289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0"/>
        <v>1648</v>
      </c>
      <c r="P69" s="12">
        <f t="shared" si="1"/>
        <v>181289</v>
      </c>
    </row>
    <row r="70" spans="1:16" s="9" customFormat="1" ht="15.75" customHeight="1">
      <c r="A70" s="10" t="s">
        <v>364</v>
      </c>
      <c r="B70" s="11" t="s">
        <v>14</v>
      </c>
      <c r="C70" s="12">
        <v>591</v>
      </c>
      <c r="D70" s="12">
        <v>17294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0"/>
        <v>591</v>
      </c>
      <c r="P70" s="12">
        <f t="shared" si="1"/>
        <v>17294</v>
      </c>
    </row>
    <row r="71" spans="1:16" s="9" customFormat="1" ht="15.75" customHeight="1">
      <c r="A71" s="10" t="s">
        <v>72</v>
      </c>
      <c r="B71" s="11" t="s">
        <v>195</v>
      </c>
      <c r="C71" s="12">
        <v>6514</v>
      </c>
      <c r="D71" s="12">
        <v>600133</v>
      </c>
      <c r="E71" s="12">
        <v>1</v>
      </c>
      <c r="F71" s="12">
        <v>5</v>
      </c>
      <c r="G71" s="12">
        <v>4</v>
      </c>
      <c r="H71" s="12">
        <v>322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f t="shared" si="0"/>
        <v>6519</v>
      </c>
      <c r="P71" s="12">
        <f t="shared" si="1"/>
        <v>600460</v>
      </c>
    </row>
    <row r="72" spans="1:16" s="9" customFormat="1" ht="15.75" customHeight="1">
      <c r="A72" s="10" t="s">
        <v>73</v>
      </c>
      <c r="B72" s="11" t="s">
        <v>196</v>
      </c>
      <c r="C72" s="12">
        <v>2459</v>
      </c>
      <c r="D72" s="12">
        <v>328511</v>
      </c>
      <c r="E72" s="12">
        <v>2</v>
      </c>
      <c r="F72" s="12">
        <v>301</v>
      </c>
      <c r="G72" s="12">
        <v>4</v>
      </c>
      <c r="H72" s="12">
        <v>745</v>
      </c>
      <c r="I72" s="12">
        <v>6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 t="shared" si="0"/>
        <v>2471</v>
      </c>
      <c r="P72" s="12">
        <f t="shared" si="1"/>
        <v>329557</v>
      </c>
    </row>
    <row r="73" spans="1:16" s="9" customFormat="1" ht="15.75" customHeight="1">
      <c r="A73" s="10" t="s">
        <v>74</v>
      </c>
      <c r="B73" s="11" t="s">
        <v>197</v>
      </c>
      <c r="C73" s="12">
        <v>25541</v>
      </c>
      <c r="D73" s="12">
        <v>5599541</v>
      </c>
      <c r="E73" s="12">
        <v>75</v>
      </c>
      <c r="F73" s="12">
        <v>1840</v>
      </c>
      <c r="G73" s="12">
        <v>122</v>
      </c>
      <c r="H73" s="12">
        <v>13499</v>
      </c>
      <c r="I73" s="12">
        <v>20</v>
      </c>
      <c r="J73" s="12">
        <v>63610</v>
      </c>
      <c r="K73" s="12">
        <v>0</v>
      </c>
      <c r="L73" s="12">
        <v>0</v>
      </c>
      <c r="M73" s="12">
        <v>1</v>
      </c>
      <c r="N73" s="12">
        <v>0</v>
      </c>
      <c r="O73" s="12">
        <f t="shared" si="0"/>
        <v>25759</v>
      </c>
      <c r="P73" s="12">
        <f t="shared" si="1"/>
        <v>5678490</v>
      </c>
    </row>
    <row r="74" spans="1:16" s="9" customFormat="1" ht="15.75" customHeight="1">
      <c r="A74" s="10" t="s">
        <v>75</v>
      </c>
      <c r="B74" s="11" t="s">
        <v>198</v>
      </c>
      <c r="C74" s="12">
        <v>282</v>
      </c>
      <c r="D74" s="12">
        <v>24395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 t="shared" si="0"/>
        <v>282</v>
      </c>
      <c r="P74" s="12">
        <f t="shared" si="1"/>
        <v>24395</v>
      </c>
    </row>
    <row r="75" spans="1:16" s="9" customFormat="1" ht="15.75" customHeight="1">
      <c r="A75" s="10" t="s">
        <v>76</v>
      </c>
      <c r="B75" s="11" t="s">
        <v>199</v>
      </c>
      <c r="C75" s="12">
        <v>167</v>
      </c>
      <c r="D75" s="12">
        <v>5687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f t="shared" si="0"/>
        <v>167</v>
      </c>
      <c r="P75" s="12">
        <f t="shared" si="1"/>
        <v>5687</v>
      </c>
    </row>
    <row r="76" spans="1:16" s="9" customFormat="1" ht="15.75" customHeight="1">
      <c r="A76" s="10" t="s">
        <v>77</v>
      </c>
      <c r="B76" s="11" t="s">
        <v>200</v>
      </c>
      <c r="C76" s="12">
        <v>352</v>
      </c>
      <c r="D76" s="12">
        <v>49866</v>
      </c>
      <c r="E76" s="12">
        <v>0</v>
      </c>
      <c r="F76" s="12">
        <v>0</v>
      </c>
      <c r="G76" s="12">
        <v>2</v>
      </c>
      <c r="H76" s="12">
        <v>18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f t="shared" si="0"/>
        <v>354</v>
      </c>
      <c r="P76" s="12">
        <f t="shared" si="1"/>
        <v>49884</v>
      </c>
    </row>
    <row r="77" spans="1:16" s="9" customFormat="1" ht="15.75" customHeight="1">
      <c r="A77" s="10" t="s">
        <v>78</v>
      </c>
      <c r="B77" s="11" t="s">
        <v>201</v>
      </c>
      <c r="C77" s="12">
        <v>1029</v>
      </c>
      <c r="D77" s="12">
        <v>36952</v>
      </c>
      <c r="E77" s="12">
        <v>1</v>
      </c>
      <c r="F77" s="12">
        <v>60</v>
      </c>
      <c r="G77" s="12">
        <v>3</v>
      </c>
      <c r="H77" s="12">
        <v>18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f t="shared" si="0"/>
        <v>1033</v>
      </c>
      <c r="P77" s="12">
        <f t="shared" si="1"/>
        <v>37030</v>
      </c>
    </row>
    <row r="78" spans="1:16" s="9" customFormat="1" ht="15.75" customHeight="1">
      <c r="A78" s="10" t="s">
        <v>79</v>
      </c>
      <c r="B78" s="11" t="s">
        <v>202</v>
      </c>
      <c r="C78" s="12">
        <v>213</v>
      </c>
      <c r="D78" s="12">
        <v>17204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t="shared" si="0"/>
        <v>213</v>
      </c>
      <c r="P78" s="12">
        <f t="shared" si="1"/>
        <v>17204</v>
      </c>
    </row>
    <row r="79" spans="1:16" s="9" customFormat="1" ht="15.75" customHeight="1">
      <c r="A79" s="10" t="s">
        <v>80</v>
      </c>
      <c r="B79" s="11" t="s">
        <v>203</v>
      </c>
      <c r="C79" s="12">
        <v>10349</v>
      </c>
      <c r="D79" s="12">
        <v>1397653</v>
      </c>
      <c r="E79" s="12">
        <v>2</v>
      </c>
      <c r="F79" s="12">
        <v>564</v>
      </c>
      <c r="G79" s="12">
        <v>6</v>
      </c>
      <c r="H79" s="12">
        <v>230</v>
      </c>
      <c r="I79" s="12">
        <v>2</v>
      </c>
      <c r="J79" s="12">
        <v>1171</v>
      </c>
      <c r="K79" s="12">
        <v>0</v>
      </c>
      <c r="L79" s="12">
        <v>0</v>
      </c>
      <c r="M79" s="12">
        <v>0</v>
      </c>
      <c r="N79" s="12">
        <v>0</v>
      </c>
      <c r="O79" s="12">
        <f aca="true" t="shared" si="2" ref="O79:O117">C79+E79+G79+I79+K79+M79</f>
        <v>10359</v>
      </c>
      <c r="P79" s="12">
        <f aca="true" t="shared" si="3" ref="P79:P117">D79+F79+H79+J79+L79+N79</f>
        <v>1399618</v>
      </c>
    </row>
    <row r="80" spans="1:16" s="9" customFormat="1" ht="15.75" customHeight="1">
      <c r="A80" s="10" t="s">
        <v>81</v>
      </c>
      <c r="B80" s="11" t="s">
        <v>204</v>
      </c>
      <c r="C80" s="12">
        <v>320</v>
      </c>
      <c r="D80" s="12">
        <v>11474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2"/>
        <v>320</v>
      </c>
      <c r="P80" s="12">
        <f t="shared" si="3"/>
        <v>11474</v>
      </c>
    </row>
    <row r="81" spans="1:16" s="9" customFormat="1" ht="15.75" customHeight="1">
      <c r="A81" s="10" t="s">
        <v>82</v>
      </c>
      <c r="B81" s="11" t="s">
        <v>205</v>
      </c>
      <c r="C81" s="12">
        <v>1270</v>
      </c>
      <c r="D81" s="12">
        <v>45986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f t="shared" si="2"/>
        <v>1270</v>
      </c>
      <c r="P81" s="12">
        <f t="shared" si="3"/>
        <v>45986</v>
      </c>
    </row>
    <row r="82" spans="1:16" s="9" customFormat="1" ht="15.75" customHeight="1">
      <c r="A82" s="10" t="s">
        <v>83</v>
      </c>
      <c r="B82" s="11" t="s">
        <v>206</v>
      </c>
      <c r="C82" s="12">
        <v>5043</v>
      </c>
      <c r="D82" s="12">
        <v>623076</v>
      </c>
      <c r="E82" s="12">
        <v>2</v>
      </c>
      <c r="F82" s="12">
        <v>0</v>
      </c>
      <c r="G82" s="12">
        <v>4</v>
      </c>
      <c r="H82" s="12">
        <v>27</v>
      </c>
      <c r="I82" s="12">
        <v>4</v>
      </c>
      <c r="J82" s="12">
        <v>8</v>
      </c>
      <c r="K82" s="12">
        <v>0</v>
      </c>
      <c r="L82" s="12">
        <v>0</v>
      </c>
      <c r="M82" s="12">
        <v>0</v>
      </c>
      <c r="N82" s="12">
        <v>0</v>
      </c>
      <c r="O82" s="12">
        <f t="shared" si="2"/>
        <v>5053</v>
      </c>
      <c r="P82" s="12">
        <f t="shared" si="3"/>
        <v>623111</v>
      </c>
    </row>
    <row r="83" spans="1:16" s="9" customFormat="1" ht="15.75" customHeight="1">
      <c r="A83" s="10" t="s">
        <v>84</v>
      </c>
      <c r="B83" s="11" t="s">
        <v>207</v>
      </c>
      <c r="C83" s="12">
        <v>5710</v>
      </c>
      <c r="D83" s="12">
        <v>795336</v>
      </c>
      <c r="E83" s="12">
        <v>2</v>
      </c>
      <c r="F83" s="12">
        <v>2</v>
      </c>
      <c r="G83" s="12">
        <v>51</v>
      </c>
      <c r="H83" s="12">
        <v>38747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2"/>
        <v>5763</v>
      </c>
      <c r="P83" s="12">
        <f t="shared" si="3"/>
        <v>834085</v>
      </c>
    </row>
    <row r="84" spans="1:16" s="9" customFormat="1" ht="15.75" customHeight="1">
      <c r="A84" s="13" t="s">
        <v>85</v>
      </c>
      <c r="B84" s="14" t="s">
        <v>208</v>
      </c>
      <c r="C84" s="15">
        <v>3065</v>
      </c>
      <c r="D84" s="15">
        <v>151138</v>
      </c>
      <c r="E84" s="15">
        <v>2</v>
      </c>
      <c r="F84" s="15">
        <v>4</v>
      </c>
      <c r="G84" s="15">
        <v>12</v>
      </c>
      <c r="H84" s="15">
        <v>171</v>
      </c>
      <c r="I84" s="15">
        <v>1</v>
      </c>
      <c r="J84" s="15">
        <v>1</v>
      </c>
      <c r="K84" s="15">
        <v>0</v>
      </c>
      <c r="L84" s="15">
        <v>0</v>
      </c>
      <c r="M84" s="15">
        <v>0</v>
      </c>
      <c r="N84" s="15">
        <v>0</v>
      </c>
      <c r="O84" s="15">
        <f t="shared" si="2"/>
        <v>3080</v>
      </c>
      <c r="P84" s="15">
        <f t="shared" si="3"/>
        <v>151314</v>
      </c>
    </row>
    <row r="85" spans="1:16" s="9" customFormat="1" ht="15.75" customHeight="1">
      <c r="A85" s="10" t="s">
        <v>86</v>
      </c>
      <c r="B85" s="11" t="s">
        <v>209</v>
      </c>
      <c r="C85" s="12">
        <v>1275</v>
      </c>
      <c r="D85" s="12">
        <v>67027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2"/>
        <v>1275</v>
      </c>
      <c r="P85" s="12">
        <f t="shared" si="3"/>
        <v>67027</v>
      </c>
    </row>
    <row r="86" spans="1:16" s="9" customFormat="1" ht="15.75" customHeight="1">
      <c r="A86" s="10" t="s">
        <v>87</v>
      </c>
      <c r="B86" s="11" t="s">
        <v>210</v>
      </c>
      <c r="C86" s="12">
        <v>853</v>
      </c>
      <c r="D86" s="12">
        <v>67457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f t="shared" si="2"/>
        <v>853</v>
      </c>
      <c r="P86" s="12">
        <f t="shared" si="3"/>
        <v>67457</v>
      </c>
    </row>
    <row r="87" spans="1:16" s="9" customFormat="1" ht="15.75" customHeight="1">
      <c r="A87" s="10" t="s">
        <v>88</v>
      </c>
      <c r="B87" s="11" t="s">
        <v>211</v>
      </c>
      <c r="C87" s="12">
        <v>9217</v>
      </c>
      <c r="D87" s="12">
        <v>1097533</v>
      </c>
      <c r="E87" s="12">
        <v>3</v>
      </c>
      <c r="F87" s="12">
        <v>42</v>
      </c>
      <c r="G87" s="12">
        <v>20</v>
      </c>
      <c r="H87" s="12">
        <v>1393</v>
      </c>
      <c r="I87" s="12">
        <v>2</v>
      </c>
      <c r="J87" s="12">
        <v>3</v>
      </c>
      <c r="K87" s="12">
        <v>0</v>
      </c>
      <c r="L87" s="12">
        <v>0</v>
      </c>
      <c r="M87" s="12">
        <v>0</v>
      </c>
      <c r="N87" s="12">
        <v>0</v>
      </c>
      <c r="O87" s="12">
        <f t="shared" si="2"/>
        <v>9242</v>
      </c>
      <c r="P87" s="12">
        <f t="shared" si="3"/>
        <v>1098971</v>
      </c>
    </row>
    <row r="88" spans="1:16" s="9" customFormat="1" ht="15.75" customHeight="1">
      <c r="A88" s="10" t="s">
        <v>89</v>
      </c>
      <c r="B88" s="11" t="s">
        <v>212</v>
      </c>
      <c r="C88" s="12">
        <v>2392</v>
      </c>
      <c r="D88" s="12">
        <v>235175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f t="shared" si="2"/>
        <v>2392</v>
      </c>
      <c r="P88" s="12">
        <f t="shared" si="3"/>
        <v>235175</v>
      </c>
    </row>
    <row r="89" spans="1:16" s="9" customFormat="1" ht="15.75" customHeight="1">
      <c r="A89" s="10" t="s">
        <v>90</v>
      </c>
      <c r="B89" s="11" t="s">
        <v>213</v>
      </c>
      <c r="C89" s="12">
        <v>34545</v>
      </c>
      <c r="D89" s="12">
        <v>14027751</v>
      </c>
      <c r="E89" s="12">
        <v>44</v>
      </c>
      <c r="F89" s="12">
        <v>1642</v>
      </c>
      <c r="G89" s="12">
        <v>244</v>
      </c>
      <c r="H89" s="12">
        <v>203277</v>
      </c>
      <c r="I89" s="12">
        <v>30</v>
      </c>
      <c r="J89" s="12">
        <v>28778</v>
      </c>
      <c r="K89" s="12">
        <v>1</v>
      </c>
      <c r="L89" s="12">
        <v>3</v>
      </c>
      <c r="M89" s="12">
        <v>12</v>
      </c>
      <c r="N89" s="12">
        <v>2823</v>
      </c>
      <c r="O89" s="12">
        <f t="shared" si="2"/>
        <v>34876</v>
      </c>
      <c r="P89" s="12">
        <f t="shared" si="3"/>
        <v>14264274</v>
      </c>
    </row>
    <row r="90" spans="1:16" s="9" customFormat="1" ht="15.75" customHeight="1">
      <c r="A90" s="10" t="s">
        <v>91</v>
      </c>
      <c r="B90" s="11" t="s">
        <v>214</v>
      </c>
      <c r="C90" s="12">
        <v>5357</v>
      </c>
      <c r="D90" s="12">
        <v>549875</v>
      </c>
      <c r="E90" s="12">
        <v>0</v>
      </c>
      <c r="F90" s="12">
        <v>0</v>
      </c>
      <c r="G90" s="12">
        <v>3</v>
      </c>
      <c r="H90" s="12">
        <v>5</v>
      </c>
      <c r="I90" s="12">
        <v>1</v>
      </c>
      <c r="J90" s="12">
        <v>11</v>
      </c>
      <c r="K90" s="12">
        <v>0</v>
      </c>
      <c r="L90" s="12">
        <v>0</v>
      </c>
      <c r="M90" s="12">
        <v>0</v>
      </c>
      <c r="N90" s="12">
        <v>0</v>
      </c>
      <c r="O90" s="12">
        <f t="shared" si="2"/>
        <v>5361</v>
      </c>
      <c r="P90" s="12">
        <f t="shared" si="3"/>
        <v>549891</v>
      </c>
    </row>
    <row r="91" spans="1:16" s="9" customFormat="1" ht="15.75" customHeight="1">
      <c r="A91" s="10" t="s">
        <v>92</v>
      </c>
      <c r="B91" s="11" t="s">
        <v>215</v>
      </c>
      <c r="C91" s="12">
        <v>6756</v>
      </c>
      <c r="D91" s="12">
        <v>678284</v>
      </c>
      <c r="E91" s="12">
        <v>1</v>
      </c>
      <c r="F91" s="12">
        <v>1</v>
      </c>
      <c r="G91" s="12">
        <v>1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f t="shared" si="2"/>
        <v>6758</v>
      </c>
      <c r="P91" s="12">
        <f t="shared" si="3"/>
        <v>678285</v>
      </c>
    </row>
    <row r="92" spans="1:16" s="9" customFormat="1" ht="15.75" customHeight="1">
      <c r="A92" s="10" t="s">
        <v>93</v>
      </c>
      <c r="B92" s="11" t="s">
        <v>216</v>
      </c>
      <c r="C92" s="12">
        <v>1665</v>
      </c>
      <c r="D92" s="12">
        <v>88423</v>
      </c>
      <c r="E92" s="12">
        <v>2</v>
      </c>
      <c r="F92" s="12">
        <v>12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f t="shared" si="2"/>
        <v>1667</v>
      </c>
      <c r="P92" s="12">
        <f t="shared" si="3"/>
        <v>88435</v>
      </c>
    </row>
    <row r="93" spans="1:16" s="9" customFormat="1" ht="15.75" customHeight="1">
      <c r="A93" s="10" t="s">
        <v>94</v>
      </c>
      <c r="B93" s="11" t="s">
        <v>217</v>
      </c>
      <c r="C93" s="12">
        <v>879</v>
      </c>
      <c r="D93" s="12">
        <v>30934</v>
      </c>
      <c r="E93" s="12">
        <v>3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 t="shared" si="2"/>
        <v>882</v>
      </c>
      <c r="P93" s="12">
        <f t="shared" si="3"/>
        <v>30935</v>
      </c>
    </row>
    <row r="94" spans="1:16" s="9" customFormat="1" ht="15.75" customHeight="1">
      <c r="A94" s="10" t="s">
        <v>95</v>
      </c>
      <c r="B94" s="11" t="s">
        <v>218</v>
      </c>
      <c r="C94" s="12">
        <v>231</v>
      </c>
      <c r="D94" s="12">
        <v>15192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f t="shared" si="2"/>
        <v>231</v>
      </c>
      <c r="P94" s="12">
        <f t="shared" si="3"/>
        <v>15192</v>
      </c>
    </row>
    <row r="95" spans="1:16" s="9" customFormat="1" ht="15.75" customHeight="1">
      <c r="A95" s="10" t="s">
        <v>96</v>
      </c>
      <c r="B95" s="11" t="s">
        <v>219</v>
      </c>
      <c r="C95" s="12">
        <v>3689</v>
      </c>
      <c r="D95" s="12">
        <v>293494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f t="shared" si="2"/>
        <v>3689</v>
      </c>
      <c r="P95" s="12">
        <f t="shared" si="3"/>
        <v>293494</v>
      </c>
    </row>
    <row r="96" spans="1:16" s="9" customFormat="1" ht="15.75" customHeight="1">
      <c r="A96" s="10" t="s">
        <v>97</v>
      </c>
      <c r="B96" s="11" t="s">
        <v>220</v>
      </c>
      <c r="C96" s="12">
        <v>2137</v>
      </c>
      <c r="D96" s="12">
        <v>62596</v>
      </c>
      <c r="E96" s="12">
        <v>2</v>
      </c>
      <c r="F96" s="12">
        <v>20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f t="shared" si="2"/>
        <v>2139</v>
      </c>
      <c r="P96" s="12">
        <f t="shared" si="3"/>
        <v>62616</v>
      </c>
    </row>
    <row r="97" spans="1:16" s="9" customFormat="1" ht="15.75" customHeight="1">
      <c r="A97" s="10" t="s">
        <v>98</v>
      </c>
      <c r="B97" s="11" t="s">
        <v>221</v>
      </c>
      <c r="C97" s="12">
        <v>1015</v>
      </c>
      <c r="D97" s="12">
        <v>86521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f t="shared" si="2"/>
        <v>1015</v>
      </c>
      <c r="P97" s="12">
        <f t="shared" si="3"/>
        <v>86521</v>
      </c>
    </row>
    <row r="98" spans="1:16" s="9" customFormat="1" ht="15.75" customHeight="1">
      <c r="A98" s="10" t="s">
        <v>99</v>
      </c>
      <c r="B98" s="11" t="s">
        <v>222</v>
      </c>
      <c r="C98" s="12">
        <v>1548</v>
      </c>
      <c r="D98" s="12">
        <v>74895</v>
      </c>
      <c r="E98" s="12">
        <v>4</v>
      </c>
      <c r="F98" s="12">
        <v>817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f t="shared" si="2"/>
        <v>1552</v>
      </c>
      <c r="P98" s="12">
        <f t="shared" si="3"/>
        <v>75712</v>
      </c>
    </row>
    <row r="99" spans="1:16" s="9" customFormat="1" ht="15.75" customHeight="1">
      <c r="A99" s="10" t="s">
        <v>100</v>
      </c>
      <c r="B99" s="11" t="s">
        <v>223</v>
      </c>
      <c r="C99" s="12">
        <v>824</v>
      </c>
      <c r="D99" s="12">
        <v>33847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2"/>
        <v>824</v>
      </c>
      <c r="P99" s="12">
        <f t="shared" si="3"/>
        <v>33847</v>
      </c>
    </row>
    <row r="100" spans="1:16" s="9" customFormat="1" ht="15.75" customHeight="1">
      <c r="A100" s="10" t="s">
        <v>101</v>
      </c>
      <c r="B100" s="11" t="s">
        <v>224</v>
      </c>
      <c r="C100" s="12">
        <v>682</v>
      </c>
      <c r="D100" s="12">
        <v>28919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f t="shared" si="2"/>
        <v>682</v>
      </c>
      <c r="P100" s="12">
        <f t="shared" si="3"/>
        <v>28919</v>
      </c>
    </row>
    <row r="101" spans="1:16" s="9" customFormat="1" ht="15.75" customHeight="1">
      <c r="A101" s="10" t="s">
        <v>102</v>
      </c>
      <c r="B101" s="11" t="s">
        <v>225</v>
      </c>
      <c r="C101" s="12">
        <v>1411</v>
      </c>
      <c r="D101" s="12">
        <v>41306</v>
      </c>
      <c r="E101" s="12">
        <v>2</v>
      </c>
      <c r="F101" s="12">
        <v>0</v>
      </c>
      <c r="G101" s="12">
        <v>1</v>
      </c>
      <c r="H101" s="12">
        <v>6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f t="shared" si="2"/>
        <v>1414</v>
      </c>
      <c r="P101" s="12">
        <f t="shared" si="3"/>
        <v>41312</v>
      </c>
    </row>
    <row r="102" spans="1:16" s="9" customFormat="1" ht="15.75" customHeight="1">
      <c r="A102" s="10" t="s">
        <v>103</v>
      </c>
      <c r="B102" s="11" t="s">
        <v>226</v>
      </c>
      <c r="C102" s="12">
        <v>1625</v>
      </c>
      <c r="D102" s="12">
        <v>92815</v>
      </c>
      <c r="E102" s="12">
        <v>0</v>
      </c>
      <c r="F102" s="12">
        <v>0</v>
      </c>
      <c r="G102" s="12">
        <v>1</v>
      </c>
      <c r="H102" s="12">
        <v>16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f t="shared" si="2"/>
        <v>1626</v>
      </c>
      <c r="P102" s="12">
        <f t="shared" si="3"/>
        <v>92831</v>
      </c>
    </row>
    <row r="103" spans="1:16" s="9" customFormat="1" ht="15.75" customHeight="1">
      <c r="A103" s="10" t="s">
        <v>104</v>
      </c>
      <c r="B103" s="11" t="s">
        <v>227</v>
      </c>
      <c r="C103" s="12">
        <v>22136</v>
      </c>
      <c r="D103" s="12">
        <v>5298191</v>
      </c>
      <c r="E103" s="12">
        <v>152</v>
      </c>
      <c r="F103" s="12">
        <v>36709</v>
      </c>
      <c r="G103" s="12">
        <v>159</v>
      </c>
      <c r="H103" s="12">
        <v>25964</v>
      </c>
      <c r="I103" s="12">
        <v>356</v>
      </c>
      <c r="J103" s="12">
        <v>231560</v>
      </c>
      <c r="K103" s="12">
        <v>5</v>
      </c>
      <c r="L103" s="12">
        <v>1</v>
      </c>
      <c r="M103" s="12">
        <v>2</v>
      </c>
      <c r="N103" s="12">
        <v>0</v>
      </c>
      <c r="O103" s="12">
        <f t="shared" si="2"/>
        <v>22810</v>
      </c>
      <c r="P103" s="12">
        <f t="shared" si="3"/>
        <v>5592425</v>
      </c>
    </row>
    <row r="104" spans="1:16" s="9" customFormat="1" ht="15.75" customHeight="1">
      <c r="A104" s="10" t="s">
        <v>105</v>
      </c>
      <c r="B104" s="11" t="s">
        <v>228</v>
      </c>
      <c r="C104" s="12">
        <v>972</v>
      </c>
      <c r="D104" s="12">
        <v>41502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f t="shared" si="2"/>
        <v>972</v>
      </c>
      <c r="P104" s="12">
        <f t="shared" si="3"/>
        <v>41502</v>
      </c>
    </row>
    <row r="105" spans="1:16" s="9" customFormat="1" ht="15.75" customHeight="1">
      <c r="A105" s="10" t="s">
        <v>106</v>
      </c>
      <c r="B105" s="11" t="s">
        <v>229</v>
      </c>
      <c r="C105" s="12">
        <v>1122</v>
      </c>
      <c r="D105" s="12">
        <v>62352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f t="shared" si="2"/>
        <v>1122</v>
      </c>
      <c r="P105" s="12">
        <f t="shared" si="3"/>
        <v>62352</v>
      </c>
    </row>
    <row r="106" spans="1:16" s="9" customFormat="1" ht="15.75" customHeight="1">
      <c r="A106" s="10" t="s">
        <v>107</v>
      </c>
      <c r="B106" s="11" t="s">
        <v>230</v>
      </c>
      <c r="C106" s="12">
        <v>2249</v>
      </c>
      <c r="D106" s="12">
        <v>263099</v>
      </c>
      <c r="E106" s="12">
        <v>0</v>
      </c>
      <c r="F106" s="12">
        <v>0</v>
      </c>
      <c r="G106" s="12">
        <v>2</v>
      </c>
      <c r="H106" s="12">
        <v>5259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f t="shared" si="2"/>
        <v>2251</v>
      </c>
      <c r="P106" s="12">
        <f t="shared" si="3"/>
        <v>268358</v>
      </c>
    </row>
    <row r="107" spans="1:16" s="9" customFormat="1" ht="15.75" customHeight="1">
      <c r="A107" s="10" t="s">
        <v>108</v>
      </c>
      <c r="B107" s="11" t="s">
        <v>231</v>
      </c>
      <c r="C107" s="12">
        <v>2699</v>
      </c>
      <c r="D107" s="12">
        <v>193162</v>
      </c>
      <c r="E107" s="12">
        <v>1</v>
      </c>
      <c r="F107" s="12">
        <v>22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f t="shared" si="2"/>
        <v>2700</v>
      </c>
      <c r="P107" s="12">
        <f t="shared" si="3"/>
        <v>193184</v>
      </c>
    </row>
    <row r="108" spans="1:16" s="9" customFormat="1" ht="15.75" customHeight="1">
      <c r="A108" s="10" t="s">
        <v>109</v>
      </c>
      <c r="B108" s="11" t="s">
        <v>232</v>
      </c>
      <c r="C108" s="12">
        <v>3496</v>
      </c>
      <c r="D108" s="12">
        <v>355402</v>
      </c>
      <c r="E108" s="12">
        <v>2</v>
      </c>
      <c r="F108" s="12">
        <v>6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f t="shared" si="2"/>
        <v>3498</v>
      </c>
      <c r="P108" s="12">
        <f t="shared" si="3"/>
        <v>355408</v>
      </c>
    </row>
    <row r="109" spans="1:16" s="9" customFormat="1" ht="15.75" customHeight="1">
      <c r="A109" s="10" t="s">
        <v>110</v>
      </c>
      <c r="B109" s="11" t="s">
        <v>233</v>
      </c>
      <c r="C109" s="12">
        <v>7151</v>
      </c>
      <c r="D109" s="12">
        <v>1223105</v>
      </c>
      <c r="E109" s="12">
        <v>3</v>
      </c>
      <c r="F109" s="12">
        <v>14</v>
      </c>
      <c r="G109" s="12">
        <v>14</v>
      </c>
      <c r="H109" s="12">
        <v>10806</v>
      </c>
      <c r="I109" s="12">
        <v>7</v>
      </c>
      <c r="J109" s="12">
        <v>1157</v>
      </c>
      <c r="K109" s="12">
        <v>0</v>
      </c>
      <c r="L109" s="12">
        <v>0</v>
      </c>
      <c r="M109" s="12">
        <v>0</v>
      </c>
      <c r="N109" s="12">
        <v>0</v>
      </c>
      <c r="O109" s="12">
        <f t="shared" si="2"/>
        <v>7175</v>
      </c>
      <c r="P109" s="12">
        <f t="shared" si="3"/>
        <v>1235082</v>
      </c>
    </row>
    <row r="110" spans="1:16" s="9" customFormat="1" ht="15.75" customHeight="1">
      <c r="A110" s="10" t="s">
        <v>111</v>
      </c>
      <c r="B110" s="11" t="s">
        <v>234</v>
      </c>
      <c r="C110" s="12">
        <v>1581</v>
      </c>
      <c r="D110" s="12">
        <v>42982</v>
      </c>
      <c r="E110" s="12">
        <v>0</v>
      </c>
      <c r="F110" s="12">
        <v>0</v>
      </c>
      <c r="G110" s="12">
        <v>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f t="shared" si="2"/>
        <v>1582</v>
      </c>
      <c r="P110" s="12">
        <f t="shared" si="3"/>
        <v>42982</v>
      </c>
    </row>
    <row r="111" spans="1:16" s="9" customFormat="1" ht="15.75" customHeight="1">
      <c r="A111" s="10" t="s">
        <v>112</v>
      </c>
      <c r="B111" s="11" t="s">
        <v>235</v>
      </c>
      <c r="C111" s="12">
        <v>839</v>
      </c>
      <c r="D111" s="12">
        <v>36879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f t="shared" si="2"/>
        <v>839</v>
      </c>
      <c r="P111" s="12">
        <f t="shared" si="3"/>
        <v>36879</v>
      </c>
    </row>
    <row r="112" spans="1:16" s="9" customFormat="1" ht="15.75" customHeight="1">
      <c r="A112" s="10" t="s">
        <v>113</v>
      </c>
      <c r="B112" s="11" t="s">
        <v>236</v>
      </c>
      <c r="C112" s="12">
        <v>71</v>
      </c>
      <c r="D112" s="12">
        <v>3786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f t="shared" si="2"/>
        <v>71</v>
      </c>
      <c r="P112" s="12">
        <f t="shared" si="3"/>
        <v>3786</v>
      </c>
    </row>
    <row r="113" spans="1:16" s="9" customFormat="1" ht="15.75" customHeight="1">
      <c r="A113" s="10" t="s">
        <v>114</v>
      </c>
      <c r="B113" s="11" t="s">
        <v>237</v>
      </c>
      <c r="C113" s="12">
        <v>2303</v>
      </c>
      <c r="D113" s="12">
        <v>340087</v>
      </c>
      <c r="E113" s="12">
        <v>1</v>
      </c>
      <c r="F113" s="12">
        <v>2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f t="shared" si="2"/>
        <v>2304</v>
      </c>
      <c r="P113" s="12">
        <f t="shared" si="3"/>
        <v>340089</v>
      </c>
    </row>
    <row r="114" spans="1:16" s="9" customFormat="1" ht="15.75" customHeight="1">
      <c r="A114" s="10" t="s">
        <v>115</v>
      </c>
      <c r="B114" s="11" t="s">
        <v>238</v>
      </c>
      <c r="C114" s="12">
        <v>487</v>
      </c>
      <c r="D114" s="12">
        <v>22657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f t="shared" si="2"/>
        <v>487</v>
      </c>
      <c r="P114" s="12">
        <f t="shared" si="3"/>
        <v>22657</v>
      </c>
    </row>
    <row r="115" spans="1:16" s="9" customFormat="1" ht="15.75" customHeight="1">
      <c r="A115" s="10" t="s">
        <v>116</v>
      </c>
      <c r="B115" s="11" t="s">
        <v>239</v>
      </c>
      <c r="C115" s="12">
        <v>832</v>
      </c>
      <c r="D115" s="12">
        <v>30190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f t="shared" si="2"/>
        <v>832</v>
      </c>
      <c r="P115" s="12">
        <f t="shared" si="3"/>
        <v>30190</v>
      </c>
    </row>
    <row r="116" spans="1:16" s="9" customFormat="1" ht="15.75" customHeight="1">
      <c r="A116" s="10" t="s">
        <v>117</v>
      </c>
      <c r="B116" s="11" t="s">
        <v>240</v>
      </c>
      <c r="C116" s="12">
        <v>468</v>
      </c>
      <c r="D116" s="12">
        <v>41566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f t="shared" si="2"/>
        <v>468</v>
      </c>
      <c r="P116" s="12">
        <f t="shared" si="3"/>
        <v>41566</v>
      </c>
    </row>
    <row r="117" spans="1:16" s="9" customFormat="1" ht="15.75" customHeight="1">
      <c r="A117" s="10" t="s">
        <v>118</v>
      </c>
      <c r="B117" s="11" t="s">
        <v>241</v>
      </c>
      <c r="C117" s="12">
        <v>202</v>
      </c>
      <c r="D117" s="12">
        <v>13158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f t="shared" si="2"/>
        <v>202</v>
      </c>
      <c r="P117" s="12">
        <f t="shared" si="3"/>
        <v>13158</v>
      </c>
    </row>
    <row r="118" spans="1:16" s="17" customFormat="1" ht="20.25" customHeight="1">
      <c r="A118" s="57" t="s">
        <v>132</v>
      </c>
      <c r="B118" s="57"/>
      <c r="C118" s="16">
        <f aca="true" t="shared" si="4" ref="C118:P118">SUM(C13:C117)</f>
        <v>413602</v>
      </c>
      <c r="D118" s="16">
        <f t="shared" si="4"/>
        <v>86751421</v>
      </c>
      <c r="E118" s="16">
        <f t="shared" si="4"/>
        <v>602</v>
      </c>
      <c r="F118" s="16">
        <f t="shared" si="4"/>
        <v>104575</v>
      </c>
      <c r="G118" s="16">
        <f t="shared" si="4"/>
        <v>1267</v>
      </c>
      <c r="H118" s="16">
        <f t="shared" si="4"/>
        <v>814167</v>
      </c>
      <c r="I118" s="16">
        <f t="shared" si="4"/>
        <v>1012</v>
      </c>
      <c r="J118" s="16">
        <f t="shared" si="4"/>
        <v>1525340</v>
      </c>
      <c r="K118" s="16">
        <f t="shared" si="4"/>
        <v>15</v>
      </c>
      <c r="L118" s="16">
        <f t="shared" si="4"/>
        <v>14</v>
      </c>
      <c r="M118" s="16">
        <f t="shared" si="4"/>
        <v>38</v>
      </c>
      <c r="N118" s="16">
        <f t="shared" si="4"/>
        <v>51917</v>
      </c>
      <c r="O118" s="16">
        <f t="shared" si="4"/>
        <v>416536</v>
      </c>
      <c r="P118" s="16">
        <f t="shared" si="4"/>
        <v>89247434</v>
      </c>
    </row>
    <row r="119" spans="1:16" s="2" customFormat="1" ht="15" customHeight="1">
      <c r="A119" s="57" t="s">
        <v>133</v>
      </c>
      <c r="B119" s="57"/>
      <c r="C119" s="16">
        <v>28714</v>
      </c>
      <c r="D119" s="16">
        <v>1055607</v>
      </c>
      <c r="E119" s="16">
        <v>3</v>
      </c>
      <c r="F119" s="16">
        <v>491</v>
      </c>
      <c r="G119" s="16">
        <v>1</v>
      </c>
      <c r="H119" s="16">
        <v>175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8">
        <f>C119+E119+G119+I119+K119+M119</f>
        <v>28718</v>
      </c>
      <c r="P119" s="18">
        <f>D119+F119+H119+J119+L119+N119</f>
        <v>1056273</v>
      </c>
    </row>
    <row r="120" spans="1:16" s="17" customFormat="1" ht="18.75" customHeight="1">
      <c r="A120" s="57" t="s">
        <v>125</v>
      </c>
      <c r="B120" s="57"/>
      <c r="C120" s="16">
        <f aca="true" t="shared" si="5" ref="C120:N120">C118+C119</f>
        <v>442316</v>
      </c>
      <c r="D120" s="16">
        <f t="shared" si="5"/>
        <v>87807028</v>
      </c>
      <c r="E120" s="16">
        <f t="shared" si="5"/>
        <v>605</v>
      </c>
      <c r="F120" s="16">
        <f t="shared" si="5"/>
        <v>105066</v>
      </c>
      <c r="G120" s="16">
        <f t="shared" si="5"/>
        <v>1268</v>
      </c>
      <c r="H120" s="16">
        <f t="shared" si="5"/>
        <v>814342</v>
      </c>
      <c r="I120" s="16">
        <f t="shared" si="5"/>
        <v>1012</v>
      </c>
      <c r="J120" s="16">
        <f t="shared" si="5"/>
        <v>1525340</v>
      </c>
      <c r="K120" s="16">
        <f t="shared" si="5"/>
        <v>15</v>
      </c>
      <c r="L120" s="16">
        <f t="shared" si="5"/>
        <v>14</v>
      </c>
      <c r="M120" s="16">
        <f t="shared" si="5"/>
        <v>38</v>
      </c>
      <c r="N120" s="16">
        <f t="shared" si="5"/>
        <v>51917</v>
      </c>
      <c r="O120" s="18">
        <f>C120+E120+G120+I120+K120+M120</f>
        <v>445254</v>
      </c>
      <c r="P120" s="18">
        <f>D120+F120+H120+J120+L120+N120</f>
        <v>90303707</v>
      </c>
    </row>
    <row r="121" spans="1:16" s="17" customFormat="1" ht="18.7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>
      <c r="A122" s="21"/>
      <c r="B122" s="22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2.75">
      <c r="A123" s="21"/>
      <c r="B123" s="22" t="s">
        <v>135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18:B118"/>
    <mergeCell ref="A119:B119"/>
    <mergeCell ref="B9:B12"/>
    <mergeCell ref="C9:H9"/>
    <mergeCell ref="A2:C2"/>
    <mergeCell ref="A1:C1"/>
    <mergeCell ref="A120:B12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showGridLines="0" workbookViewId="0" topLeftCell="C1">
      <selection activeCell="D120" sqref="D120"/>
    </sheetView>
  </sheetViews>
  <sheetFormatPr defaultColWidth="11.421875" defaultRowHeight="12.75"/>
  <cols>
    <col min="1" max="1" width="6.7109375" style="23" customWidth="1"/>
    <col min="2" max="2" width="21.7109375" style="24" customWidth="1"/>
    <col min="3" max="14" width="11.28125" style="0" customWidth="1"/>
  </cols>
  <sheetData>
    <row r="1" spans="1:16" s="2" customFormat="1" ht="15" customHeight="1">
      <c r="A1" s="49" t="s">
        <v>356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49" t="s">
        <v>354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5" customHeight="1">
      <c r="A3" s="52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9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2" customFormat="1" ht="18" customHeight="1">
      <c r="A6" s="54" t="s">
        <v>355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2" customFormat="1" ht="9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5" t="s">
        <v>120</v>
      </c>
      <c r="O8" s="55"/>
      <c r="P8" s="55"/>
    </row>
    <row r="9" spans="1:16" s="5" customFormat="1" ht="15" customHeight="1">
      <c r="A9" s="56" t="s">
        <v>121</v>
      </c>
      <c r="B9" s="56" t="s">
        <v>122</v>
      </c>
      <c r="C9" s="56" t="s">
        <v>138</v>
      </c>
      <c r="D9" s="56"/>
      <c r="E9" s="56"/>
      <c r="F9" s="56"/>
      <c r="G9" s="56"/>
      <c r="H9" s="56"/>
      <c r="I9" s="56" t="s">
        <v>139</v>
      </c>
      <c r="J9" s="56"/>
      <c r="K9" s="56"/>
      <c r="L9" s="56"/>
      <c r="M9" s="56"/>
      <c r="N9" s="56"/>
      <c r="O9" s="56" t="s">
        <v>125</v>
      </c>
      <c r="P9" s="56"/>
    </row>
    <row r="10" spans="1:16" s="5" customFormat="1" ht="15" customHeight="1">
      <c r="A10" s="56"/>
      <c r="B10" s="56"/>
      <c r="C10" s="56" t="s">
        <v>126</v>
      </c>
      <c r="D10" s="56"/>
      <c r="E10" s="56" t="s">
        <v>127</v>
      </c>
      <c r="F10" s="56"/>
      <c r="G10" s="56"/>
      <c r="H10" s="56"/>
      <c r="I10" s="56" t="s">
        <v>126</v>
      </c>
      <c r="J10" s="56"/>
      <c r="K10" s="56" t="s">
        <v>127</v>
      </c>
      <c r="L10" s="56"/>
      <c r="M10" s="56"/>
      <c r="N10" s="56"/>
      <c r="O10" s="56"/>
      <c r="P10" s="56"/>
    </row>
    <row r="11" spans="1:16" s="5" customFormat="1" ht="25.5" customHeight="1">
      <c r="A11" s="56"/>
      <c r="B11" s="56"/>
      <c r="C11" s="56"/>
      <c r="D11" s="56"/>
      <c r="E11" s="56" t="s">
        <v>128</v>
      </c>
      <c r="F11" s="56"/>
      <c r="G11" s="56" t="s">
        <v>129</v>
      </c>
      <c r="H11" s="56"/>
      <c r="I11" s="56"/>
      <c r="J11" s="56"/>
      <c r="K11" s="56" t="s">
        <v>128</v>
      </c>
      <c r="L11" s="56"/>
      <c r="M11" s="56" t="s">
        <v>129</v>
      </c>
      <c r="N11" s="56"/>
      <c r="O11" s="56"/>
      <c r="P11" s="56"/>
    </row>
    <row r="12" spans="1:16" s="5" customFormat="1" ht="15" customHeight="1">
      <c r="A12" s="56"/>
      <c r="B12" s="56"/>
      <c r="C12" s="4" t="s">
        <v>130</v>
      </c>
      <c r="D12" s="4" t="s">
        <v>131</v>
      </c>
      <c r="E12" s="4" t="s">
        <v>130</v>
      </c>
      <c r="F12" s="4" t="s">
        <v>131</v>
      </c>
      <c r="G12" s="4" t="s">
        <v>130</v>
      </c>
      <c r="H12" s="4" t="s">
        <v>131</v>
      </c>
      <c r="I12" s="4" t="s">
        <v>130</v>
      </c>
      <c r="J12" s="4" t="s">
        <v>131</v>
      </c>
      <c r="K12" s="4" t="s">
        <v>130</v>
      </c>
      <c r="L12" s="4" t="s">
        <v>131</v>
      </c>
      <c r="M12" s="4" t="s">
        <v>130</v>
      </c>
      <c r="N12" s="4" t="s">
        <v>131</v>
      </c>
      <c r="O12" s="4" t="s">
        <v>130</v>
      </c>
      <c r="P12" s="4" t="s">
        <v>131</v>
      </c>
    </row>
    <row r="13" spans="1:16" s="9" customFormat="1" ht="15.75" customHeight="1">
      <c r="A13" s="6" t="s">
        <v>22</v>
      </c>
      <c r="B13" s="7" t="s">
        <v>146</v>
      </c>
      <c r="C13" s="8">
        <v>55936</v>
      </c>
      <c r="D13" s="8">
        <v>1123313</v>
      </c>
      <c r="E13" s="8">
        <v>1233</v>
      </c>
      <c r="F13" s="8">
        <v>59643</v>
      </c>
      <c r="G13" s="8">
        <v>4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>C13+E13+G13+I13+K13+M13</f>
        <v>57173</v>
      </c>
      <c r="P13" s="8">
        <f>D13+F13+H13+J13+L13+N13</f>
        <v>1182958</v>
      </c>
    </row>
    <row r="14" spans="1:16" s="9" customFormat="1" ht="15.75" customHeight="1">
      <c r="A14" s="10" t="s">
        <v>23</v>
      </c>
      <c r="B14" s="11" t="s">
        <v>147</v>
      </c>
      <c r="C14" s="12">
        <v>3313</v>
      </c>
      <c r="D14" s="12">
        <v>104767</v>
      </c>
      <c r="E14" s="12">
        <v>362</v>
      </c>
      <c r="F14" s="12">
        <v>28170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>C14+E14+G14+I14+K14+M14</f>
        <v>3675</v>
      </c>
      <c r="P14" s="12">
        <f>D14+F14+H14+J14+L14+N14</f>
        <v>132937</v>
      </c>
    </row>
    <row r="15" spans="1:16" s="9" customFormat="1" ht="15.75" customHeight="1">
      <c r="A15" s="10" t="s">
        <v>357</v>
      </c>
      <c r="B15" s="11" t="s">
        <v>0</v>
      </c>
      <c r="C15" s="12">
        <v>1191</v>
      </c>
      <c r="D15" s="12">
        <v>31576</v>
      </c>
      <c r="E15" s="12">
        <v>9</v>
      </c>
      <c r="F15" s="12">
        <v>700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f aca="true" t="shared" si="0" ref="O15:O78">C15+E15+G15+I15+K15+M15</f>
        <v>1200</v>
      </c>
      <c r="P15" s="12">
        <f aca="true" t="shared" si="1" ref="P15:P78">D15+F15+H15+J15+L15+N15</f>
        <v>32276</v>
      </c>
    </row>
    <row r="16" spans="1:16" s="9" customFormat="1" ht="15.75" customHeight="1">
      <c r="A16" s="10" t="s">
        <v>358</v>
      </c>
      <c r="B16" s="11" t="s">
        <v>1</v>
      </c>
      <c r="C16" s="12">
        <v>1842</v>
      </c>
      <c r="D16" s="12">
        <v>63785</v>
      </c>
      <c r="E16" s="12">
        <v>14</v>
      </c>
      <c r="F16" s="12">
        <v>1142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1856</v>
      </c>
      <c r="P16" s="12">
        <f t="shared" si="1"/>
        <v>64927</v>
      </c>
    </row>
    <row r="17" spans="1:16" s="9" customFormat="1" ht="15.75" customHeight="1">
      <c r="A17" s="10" t="s">
        <v>24</v>
      </c>
      <c r="B17" s="11" t="s">
        <v>148</v>
      </c>
      <c r="C17" s="12">
        <v>2756</v>
      </c>
      <c r="D17" s="12">
        <v>47065</v>
      </c>
      <c r="E17" s="12">
        <v>85</v>
      </c>
      <c r="F17" s="12">
        <v>6220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0"/>
        <v>2841</v>
      </c>
      <c r="P17" s="12">
        <f t="shared" si="1"/>
        <v>53285</v>
      </c>
    </row>
    <row r="18" spans="1:16" s="9" customFormat="1" ht="15.75" customHeight="1">
      <c r="A18" s="10" t="s">
        <v>25</v>
      </c>
      <c r="B18" s="11" t="s">
        <v>149</v>
      </c>
      <c r="C18" s="12">
        <v>9622</v>
      </c>
      <c r="D18" s="12">
        <v>197022</v>
      </c>
      <c r="E18" s="12">
        <v>291</v>
      </c>
      <c r="F18" s="12">
        <v>19854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9913</v>
      </c>
      <c r="P18" s="12">
        <f t="shared" si="1"/>
        <v>216876</v>
      </c>
    </row>
    <row r="19" spans="1:16" s="9" customFormat="1" ht="15.75" customHeight="1">
      <c r="A19" s="10" t="s">
        <v>26</v>
      </c>
      <c r="B19" s="11" t="s">
        <v>150</v>
      </c>
      <c r="C19" s="12">
        <v>823</v>
      </c>
      <c r="D19" s="12">
        <v>14064</v>
      </c>
      <c r="E19" s="12">
        <v>99</v>
      </c>
      <c r="F19" s="12">
        <v>9058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0"/>
        <v>922</v>
      </c>
      <c r="P19" s="12">
        <f t="shared" si="1"/>
        <v>23122</v>
      </c>
    </row>
    <row r="20" spans="1:16" s="9" customFormat="1" ht="15.75" customHeight="1">
      <c r="A20" s="10" t="s">
        <v>27</v>
      </c>
      <c r="B20" s="11" t="s">
        <v>2</v>
      </c>
      <c r="C20" s="12">
        <v>6321</v>
      </c>
      <c r="D20" s="12">
        <v>209802</v>
      </c>
      <c r="E20" s="12">
        <v>579</v>
      </c>
      <c r="F20" s="12">
        <v>50402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0"/>
        <v>6900</v>
      </c>
      <c r="P20" s="12">
        <f t="shared" si="1"/>
        <v>260204</v>
      </c>
    </row>
    <row r="21" spans="1:16" s="9" customFormat="1" ht="15.75" customHeight="1">
      <c r="A21" s="10" t="s">
        <v>28</v>
      </c>
      <c r="B21" s="11" t="s">
        <v>151</v>
      </c>
      <c r="C21" s="12">
        <v>13113</v>
      </c>
      <c r="D21" s="12">
        <v>322298</v>
      </c>
      <c r="E21" s="12">
        <v>727</v>
      </c>
      <c r="F21" s="12">
        <v>56869</v>
      </c>
      <c r="G21" s="12">
        <v>51</v>
      </c>
      <c r="H21" s="12">
        <v>6119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0"/>
        <v>13891</v>
      </c>
      <c r="P21" s="12">
        <f t="shared" si="1"/>
        <v>385286</v>
      </c>
    </row>
    <row r="22" spans="1:16" s="9" customFormat="1" ht="15.75" customHeight="1">
      <c r="A22" s="10" t="s">
        <v>29</v>
      </c>
      <c r="B22" s="11" t="s">
        <v>152</v>
      </c>
      <c r="C22" s="12">
        <v>4850</v>
      </c>
      <c r="D22" s="12">
        <v>130985</v>
      </c>
      <c r="E22" s="12">
        <v>285</v>
      </c>
      <c r="F22" s="12">
        <v>16617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f t="shared" si="0"/>
        <v>5135</v>
      </c>
      <c r="P22" s="12">
        <f t="shared" si="1"/>
        <v>147602</v>
      </c>
    </row>
    <row r="23" spans="1:16" s="9" customFormat="1" ht="15.75" customHeight="1">
      <c r="A23" s="10" t="s">
        <v>30</v>
      </c>
      <c r="B23" s="11" t="s">
        <v>153</v>
      </c>
      <c r="C23" s="12">
        <v>4873</v>
      </c>
      <c r="D23" s="12">
        <v>103656</v>
      </c>
      <c r="E23" s="12">
        <v>43</v>
      </c>
      <c r="F23" s="12">
        <v>2057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0"/>
        <v>4916</v>
      </c>
      <c r="P23" s="12">
        <f t="shared" si="1"/>
        <v>105713</v>
      </c>
    </row>
    <row r="24" spans="1:16" s="9" customFormat="1" ht="15.75" customHeight="1">
      <c r="A24" s="10" t="s">
        <v>359</v>
      </c>
      <c r="B24" s="11" t="s">
        <v>3</v>
      </c>
      <c r="C24" s="12">
        <v>1439</v>
      </c>
      <c r="D24" s="12">
        <v>29342</v>
      </c>
      <c r="E24" s="12">
        <v>11</v>
      </c>
      <c r="F24" s="12">
        <v>339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0"/>
        <v>1450</v>
      </c>
      <c r="P24" s="12">
        <f t="shared" si="1"/>
        <v>29681</v>
      </c>
    </row>
    <row r="25" spans="1:16" s="9" customFormat="1" ht="15.75" customHeight="1">
      <c r="A25" s="10" t="s">
        <v>31</v>
      </c>
      <c r="B25" s="11" t="s">
        <v>154</v>
      </c>
      <c r="C25" s="12">
        <v>6545</v>
      </c>
      <c r="D25" s="12">
        <v>116768</v>
      </c>
      <c r="E25" s="12">
        <v>153</v>
      </c>
      <c r="F25" s="12">
        <v>8619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0"/>
        <v>6698</v>
      </c>
      <c r="P25" s="12">
        <f t="shared" si="1"/>
        <v>125387</v>
      </c>
    </row>
    <row r="26" spans="1:16" s="9" customFormat="1" ht="15.75" customHeight="1">
      <c r="A26" s="10" t="s">
        <v>32</v>
      </c>
      <c r="B26" s="11" t="s">
        <v>155</v>
      </c>
      <c r="C26" s="12">
        <v>727</v>
      </c>
      <c r="D26" s="12">
        <v>19047</v>
      </c>
      <c r="E26" s="12">
        <v>18</v>
      </c>
      <c r="F26" s="12">
        <v>810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0"/>
        <v>745</v>
      </c>
      <c r="P26" s="12">
        <f t="shared" si="1"/>
        <v>19857</v>
      </c>
    </row>
    <row r="27" spans="1:16" s="9" customFormat="1" ht="15.75" customHeight="1">
      <c r="A27" s="10" t="s">
        <v>33</v>
      </c>
      <c r="B27" s="11" t="s">
        <v>156</v>
      </c>
      <c r="C27" s="12">
        <v>6796</v>
      </c>
      <c r="D27" s="12">
        <v>212571</v>
      </c>
      <c r="E27" s="12">
        <v>830</v>
      </c>
      <c r="F27" s="12">
        <v>66871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0"/>
        <v>7626</v>
      </c>
      <c r="P27" s="12">
        <f t="shared" si="1"/>
        <v>279442</v>
      </c>
    </row>
    <row r="28" spans="1:16" s="9" customFormat="1" ht="15.75" customHeight="1">
      <c r="A28" s="10" t="s">
        <v>34</v>
      </c>
      <c r="B28" s="11" t="s">
        <v>157</v>
      </c>
      <c r="C28" s="12">
        <v>3828</v>
      </c>
      <c r="D28" s="12">
        <v>73807</v>
      </c>
      <c r="E28" s="12">
        <v>36</v>
      </c>
      <c r="F28" s="12">
        <v>1807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0"/>
        <v>3864</v>
      </c>
      <c r="P28" s="12">
        <f t="shared" si="1"/>
        <v>75614</v>
      </c>
    </row>
    <row r="29" spans="1:16" s="9" customFormat="1" ht="15.75" customHeight="1">
      <c r="A29" s="10" t="s">
        <v>35</v>
      </c>
      <c r="B29" s="11" t="s">
        <v>158</v>
      </c>
      <c r="C29" s="12">
        <v>6426</v>
      </c>
      <c r="D29" s="12">
        <v>203623</v>
      </c>
      <c r="E29" s="12">
        <v>122</v>
      </c>
      <c r="F29" s="12">
        <v>8742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0"/>
        <v>6548</v>
      </c>
      <c r="P29" s="12">
        <f t="shared" si="1"/>
        <v>212365</v>
      </c>
    </row>
    <row r="30" spans="1:16" s="9" customFormat="1" ht="15.75" customHeight="1">
      <c r="A30" s="10" t="s">
        <v>360</v>
      </c>
      <c r="B30" s="11" t="s">
        <v>4</v>
      </c>
      <c r="C30" s="12">
        <v>2642</v>
      </c>
      <c r="D30" s="12">
        <v>87808</v>
      </c>
      <c r="E30" s="12">
        <v>210</v>
      </c>
      <c r="F30" s="12">
        <v>21927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0"/>
        <v>2852</v>
      </c>
      <c r="P30" s="12">
        <f t="shared" si="1"/>
        <v>109735</v>
      </c>
    </row>
    <row r="31" spans="1:16" s="9" customFormat="1" ht="15.75" customHeight="1">
      <c r="A31" s="10" t="s">
        <v>36</v>
      </c>
      <c r="B31" s="11" t="s">
        <v>159</v>
      </c>
      <c r="C31" s="12">
        <v>3908</v>
      </c>
      <c r="D31" s="12">
        <v>103981</v>
      </c>
      <c r="E31" s="12">
        <v>295</v>
      </c>
      <c r="F31" s="12">
        <v>21816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f t="shared" si="0"/>
        <v>4203</v>
      </c>
      <c r="P31" s="12">
        <f t="shared" si="1"/>
        <v>125797</v>
      </c>
    </row>
    <row r="32" spans="1:16" s="9" customFormat="1" ht="15.75" customHeight="1">
      <c r="A32" s="10" t="s">
        <v>37</v>
      </c>
      <c r="B32" s="11" t="s">
        <v>160</v>
      </c>
      <c r="C32" s="12">
        <v>910</v>
      </c>
      <c r="D32" s="12">
        <v>27705</v>
      </c>
      <c r="E32" s="12">
        <v>36</v>
      </c>
      <c r="F32" s="12">
        <v>4172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0"/>
        <v>946</v>
      </c>
      <c r="P32" s="12">
        <f t="shared" si="1"/>
        <v>31877</v>
      </c>
    </row>
    <row r="33" spans="1:16" s="9" customFormat="1" ht="15.75" customHeight="1">
      <c r="A33" s="10" t="s">
        <v>38</v>
      </c>
      <c r="B33" s="11" t="s">
        <v>161</v>
      </c>
      <c r="C33" s="12">
        <v>25038</v>
      </c>
      <c r="D33" s="12">
        <v>722778</v>
      </c>
      <c r="E33" s="12">
        <v>975</v>
      </c>
      <c r="F33" s="12">
        <v>60729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0"/>
        <v>26014</v>
      </c>
      <c r="P33" s="12">
        <f t="shared" si="1"/>
        <v>783507</v>
      </c>
    </row>
    <row r="34" spans="1:16" s="9" customFormat="1" ht="15.75" customHeight="1">
      <c r="A34" s="10" t="s">
        <v>39</v>
      </c>
      <c r="B34" s="11" t="s">
        <v>162</v>
      </c>
      <c r="C34" s="12">
        <v>19220</v>
      </c>
      <c r="D34" s="12">
        <v>544526</v>
      </c>
      <c r="E34" s="12">
        <v>1498</v>
      </c>
      <c r="F34" s="12">
        <v>103722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0"/>
        <v>20718</v>
      </c>
      <c r="P34" s="12">
        <f t="shared" si="1"/>
        <v>648248</v>
      </c>
    </row>
    <row r="35" spans="1:16" s="9" customFormat="1" ht="15.75" customHeight="1">
      <c r="A35" s="10" t="s">
        <v>40</v>
      </c>
      <c r="B35" s="11" t="s">
        <v>163</v>
      </c>
      <c r="C35" s="12">
        <v>16457</v>
      </c>
      <c r="D35" s="12">
        <v>411777</v>
      </c>
      <c r="E35" s="12">
        <v>350</v>
      </c>
      <c r="F35" s="12">
        <v>22359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f t="shared" si="0"/>
        <v>16807</v>
      </c>
      <c r="P35" s="12">
        <f t="shared" si="1"/>
        <v>434136</v>
      </c>
    </row>
    <row r="36" spans="1:16" s="9" customFormat="1" ht="15.75" customHeight="1">
      <c r="A36" s="10" t="s">
        <v>41</v>
      </c>
      <c r="B36" s="11" t="s">
        <v>164</v>
      </c>
      <c r="C36" s="12">
        <v>2296</v>
      </c>
      <c r="D36" s="12">
        <v>45946</v>
      </c>
      <c r="E36" s="12">
        <v>30</v>
      </c>
      <c r="F36" s="12">
        <v>1965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0"/>
        <v>2326</v>
      </c>
      <c r="P36" s="12">
        <f t="shared" si="1"/>
        <v>47911</v>
      </c>
    </row>
    <row r="37" spans="1:16" s="9" customFormat="1" ht="15.75" customHeight="1">
      <c r="A37" s="10" t="s">
        <v>361</v>
      </c>
      <c r="B37" s="11" t="s">
        <v>6</v>
      </c>
      <c r="C37" s="12">
        <v>354</v>
      </c>
      <c r="D37" s="12">
        <v>10305</v>
      </c>
      <c r="E37" s="12">
        <v>6</v>
      </c>
      <c r="F37" s="12">
        <v>881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0"/>
        <v>360</v>
      </c>
      <c r="P37" s="12">
        <f t="shared" si="1"/>
        <v>11186</v>
      </c>
    </row>
    <row r="38" spans="1:16" s="9" customFormat="1" ht="15.75" customHeight="1">
      <c r="A38" s="10" t="s">
        <v>42</v>
      </c>
      <c r="B38" s="11" t="s">
        <v>165</v>
      </c>
      <c r="C38" s="12">
        <v>2866</v>
      </c>
      <c r="D38" s="12">
        <v>75382</v>
      </c>
      <c r="E38" s="12">
        <v>91</v>
      </c>
      <c r="F38" s="12">
        <v>5212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0"/>
        <v>2957</v>
      </c>
      <c r="P38" s="12">
        <f t="shared" si="1"/>
        <v>80594</v>
      </c>
    </row>
    <row r="39" spans="1:16" s="9" customFormat="1" ht="15.75" customHeight="1">
      <c r="A39" s="10" t="s">
        <v>362</v>
      </c>
      <c r="B39" s="11" t="s">
        <v>8</v>
      </c>
      <c r="C39" s="12">
        <v>580</v>
      </c>
      <c r="D39" s="12">
        <v>19604</v>
      </c>
      <c r="E39" s="12">
        <v>4</v>
      </c>
      <c r="F39" s="12">
        <v>708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0"/>
        <v>584</v>
      </c>
      <c r="P39" s="12">
        <f t="shared" si="1"/>
        <v>20312</v>
      </c>
    </row>
    <row r="40" spans="1:16" s="9" customFormat="1" ht="15.75" customHeight="1">
      <c r="A40" s="10" t="s">
        <v>43</v>
      </c>
      <c r="B40" s="11" t="s">
        <v>166</v>
      </c>
      <c r="C40" s="12">
        <v>3636</v>
      </c>
      <c r="D40" s="12">
        <v>77648</v>
      </c>
      <c r="E40" s="12">
        <v>41</v>
      </c>
      <c r="F40" s="12">
        <v>1435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3677</v>
      </c>
      <c r="P40" s="12">
        <f t="shared" si="1"/>
        <v>79083</v>
      </c>
    </row>
    <row r="41" spans="1:16" s="9" customFormat="1" ht="15.75" customHeight="1">
      <c r="A41" s="10" t="s">
        <v>44</v>
      </c>
      <c r="B41" s="11" t="s">
        <v>167</v>
      </c>
      <c r="C41" s="12">
        <v>564224</v>
      </c>
      <c r="D41" s="12">
        <v>14668546</v>
      </c>
      <c r="E41" s="12">
        <v>14656</v>
      </c>
      <c r="F41" s="12">
        <v>839489</v>
      </c>
      <c r="G41" s="12">
        <v>5289</v>
      </c>
      <c r="H41" s="12">
        <v>3678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0"/>
        <v>584169</v>
      </c>
      <c r="P41" s="12">
        <f t="shared" si="1"/>
        <v>15511713</v>
      </c>
    </row>
    <row r="42" spans="1:16" s="9" customFormat="1" ht="15.75" customHeight="1">
      <c r="A42" s="10" t="s">
        <v>45</v>
      </c>
      <c r="B42" s="11" t="s">
        <v>168</v>
      </c>
      <c r="C42" s="12">
        <v>6265</v>
      </c>
      <c r="D42" s="12">
        <v>155972</v>
      </c>
      <c r="E42" s="12">
        <v>53</v>
      </c>
      <c r="F42" s="12">
        <v>3352</v>
      </c>
      <c r="G42" s="12">
        <v>1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0"/>
        <v>6319</v>
      </c>
      <c r="P42" s="12">
        <f t="shared" si="1"/>
        <v>159325</v>
      </c>
    </row>
    <row r="43" spans="1:16" s="9" customFormat="1" ht="15.75" customHeight="1">
      <c r="A43" s="10" t="s">
        <v>46</v>
      </c>
      <c r="B43" s="11" t="s">
        <v>169</v>
      </c>
      <c r="C43" s="12">
        <v>4202</v>
      </c>
      <c r="D43" s="12">
        <v>49647</v>
      </c>
      <c r="E43" s="12">
        <v>2</v>
      </c>
      <c r="F43" s="12">
        <v>38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0"/>
        <v>4204</v>
      </c>
      <c r="P43" s="12">
        <f t="shared" si="1"/>
        <v>49685</v>
      </c>
    </row>
    <row r="44" spans="1:16" s="9" customFormat="1" ht="15.75" customHeight="1">
      <c r="A44" s="10" t="s">
        <v>47</v>
      </c>
      <c r="B44" s="11" t="s">
        <v>170</v>
      </c>
      <c r="C44" s="12">
        <v>4422</v>
      </c>
      <c r="D44" s="12">
        <v>94448</v>
      </c>
      <c r="E44" s="12">
        <v>107</v>
      </c>
      <c r="F44" s="12">
        <v>7782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4529</v>
      </c>
      <c r="P44" s="12">
        <f t="shared" si="1"/>
        <v>102230</v>
      </c>
    </row>
    <row r="45" spans="1:16" s="9" customFormat="1" ht="15.75" customHeight="1">
      <c r="A45" s="10" t="s">
        <v>48</v>
      </c>
      <c r="B45" s="11" t="s">
        <v>171</v>
      </c>
      <c r="C45" s="12">
        <v>2857</v>
      </c>
      <c r="D45" s="12">
        <v>87377</v>
      </c>
      <c r="E45" s="12">
        <v>585</v>
      </c>
      <c r="F45" s="12">
        <v>61568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3442</v>
      </c>
      <c r="P45" s="12">
        <f t="shared" si="1"/>
        <v>148945</v>
      </c>
    </row>
    <row r="46" spans="1:16" s="9" customFormat="1" ht="15.75" customHeight="1">
      <c r="A46" s="10" t="s">
        <v>363</v>
      </c>
      <c r="B46" s="11" t="s">
        <v>11</v>
      </c>
      <c r="C46" s="12">
        <v>1233</v>
      </c>
      <c r="D46" s="12">
        <v>61297</v>
      </c>
      <c r="E46" s="12">
        <v>16</v>
      </c>
      <c r="F46" s="12">
        <v>1853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0"/>
        <v>1249</v>
      </c>
      <c r="P46" s="12">
        <f t="shared" si="1"/>
        <v>63150</v>
      </c>
    </row>
    <row r="47" spans="1:16" s="9" customFormat="1" ht="15.75" customHeight="1">
      <c r="A47" s="10" t="s">
        <v>49</v>
      </c>
      <c r="B47" s="11" t="s">
        <v>172</v>
      </c>
      <c r="C47" s="12">
        <v>1503</v>
      </c>
      <c r="D47" s="12">
        <v>36139</v>
      </c>
      <c r="E47" s="12">
        <v>32</v>
      </c>
      <c r="F47" s="12">
        <v>2685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0"/>
        <v>1535</v>
      </c>
      <c r="P47" s="12">
        <f t="shared" si="1"/>
        <v>38824</v>
      </c>
    </row>
    <row r="48" spans="1:16" s="9" customFormat="1" ht="15.75" customHeight="1">
      <c r="A48" s="13" t="s">
        <v>50</v>
      </c>
      <c r="B48" s="14" t="s">
        <v>173</v>
      </c>
      <c r="C48" s="15">
        <v>3002</v>
      </c>
      <c r="D48" s="15">
        <v>59166</v>
      </c>
      <c r="E48" s="15">
        <v>27</v>
      </c>
      <c r="F48" s="15">
        <v>1059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0"/>
        <v>3029</v>
      </c>
      <c r="P48" s="15">
        <f t="shared" si="1"/>
        <v>60225</v>
      </c>
    </row>
    <row r="49" spans="1:16" s="9" customFormat="1" ht="15.75" customHeight="1">
      <c r="A49" s="10" t="s">
        <v>51</v>
      </c>
      <c r="B49" s="11" t="s">
        <v>174</v>
      </c>
      <c r="C49" s="12">
        <v>27456</v>
      </c>
      <c r="D49" s="12">
        <v>803696</v>
      </c>
      <c r="E49" s="12">
        <v>481</v>
      </c>
      <c r="F49" s="12">
        <v>23440</v>
      </c>
      <c r="G49" s="12">
        <v>1</v>
      </c>
      <c r="H49" s="12">
        <v>31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 t="shared" si="0"/>
        <v>27938</v>
      </c>
      <c r="P49" s="12">
        <f t="shared" si="1"/>
        <v>827167</v>
      </c>
    </row>
    <row r="50" spans="1:16" s="9" customFormat="1" ht="15.75" customHeight="1">
      <c r="A50" s="10" t="s">
        <v>52</v>
      </c>
      <c r="B50" s="11" t="s">
        <v>175</v>
      </c>
      <c r="C50" s="12">
        <v>8985</v>
      </c>
      <c r="D50" s="12">
        <v>224643</v>
      </c>
      <c r="E50" s="12">
        <v>831</v>
      </c>
      <c r="F50" s="12">
        <v>55596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0"/>
        <v>9816</v>
      </c>
      <c r="P50" s="12">
        <f t="shared" si="1"/>
        <v>280239</v>
      </c>
    </row>
    <row r="51" spans="1:16" s="9" customFormat="1" ht="15.75" customHeight="1">
      <c r="A51" s="10" t="s">
        <v>53</v>
      </c>
      <c r="B51" s="11" t="s">
        <v>176</v>
      </c>
      <c r="C51" s="12">
        <v>1403</v>
      </c>
      <c r="D51" s="12">
        <v>26126</v>
      </c>
      <c r="E51" s="12">
        <v>50</v>
      </c>
      <c r="F51" s="12">
        <v>1950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f t="shared" si="0"/>
        <v>1453</v>
      </c>
      <c r="P51" s="12">
        <f t="shared" si="1"/>
        <v>28076</v>
      </c>
    </row>
    <row r="52" spans="1:16" s="9" customFormat="1" ht="15.75" customHeight="1">
      <c r="A52" s="10" t="s">
        <v>54</v>
      </c>
      <c r="B52" s="11" t="s">
        <v>177</v>
      </c>
      <c r="C52" s="12">
        <v>2908</v>
      </c>
      <c r="D52" s="12">
        <v>66016</v>
      </c>
      <c r="E52" s="12">
        <v>168</v>
      </c>
      <c r="F52" s="12">
        <v>14651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0"/>
        <v>3076</v>
      </c>
      <c r="P52" s="12">
        <f t="shared" si="1"/>
        <v>80667</v>
      </c>
    </row>
    <row r="53" spans="1:16" s="9" customFormat="1" ht="15.75" customHeight="1">
      <c r="A53" s="10" t="s">
        <v>55</v>
      </c>
      <c r="B53" s="11" t="s">
        <v>178</v>
      </c>
      <c r="C53" s="12">
        <v>3038</v>
      </c>
      <c r="D53" s="12">
        <v>42822</v>
      </c>
      <c r="E53" s="12">
        <v>46</v>
      </c>
      <c r="F53" s="12">
        <v>3233</v>
      </c>
      <c r="G53" s="12">
        <v>1</v>
      </c>
      <c r="H53" s="12">
        <v>17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0"/>
        <v>3085</v>
      </c>
      <c r="P53" s="12">
        <f t="shared" si="1"/>
        <v>46072</v>
      </c>
    </row>
    <row r="54" spans="1:16" s="9" customFormat="1" ht="15.75" customHeight="1">
      <c r="A54" s="10" t="s">
        <v>56</v>
      </c>
      <c r="B54" s="11" t="s">
        <v>179</v>
      </c>
      <c r="C54" s="12">
        <v>6231</v>
      </c>
      <c r="D54" s="12">
        <v>121853</v>
      </c>
      <c r="E54" s="12">
        <v>49</v>
      </c>
      <c r="F54" s="12">
        <v>1697</v>
      </c>
      <c r="G54" s="12">
        <v>1</v>
      </c>
      <c r="H54" s="12">
        <v>38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0"/>
        <v>6281</v>
      </c>
      <c r="P54" s="12">
        <f t="shared" si="1"/>
        <v>123588</v>
      </c>
    </row>
    <row r="55" spans="1:16" s="9" customFormat="1" ht="15.75" customHeight="1">
      <c r="A55" s="10" t="s">
        <v>57</v>
      </c>
      <c r="B55" s="11" t="s">
        <v>180</v>
      </c>
      <c r="C55" s="12">
        <v>12264</v>
      </c>
      <c r="D55" s="12">
        <v>264229</v>
      </c>
      <c r="E55" s="12">
        <v>122</v>
      </c>
      <c r="F55" s="12">
        <v>4700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0"/>
        <v>12386</v>
      </c>
      <c r="P55" s="12">
        <f t="shared" si="1"/>
        <v>268929</v>
      </c>
    </row>
    <row r="56" spans="1:16" s="9" customFormat="1" ht="15.75" customHeight="1">
      <c r="A56" s="10" t="s">
        <v>58</v>
      </c>
      <c r="B56" s="11" t="s">
        <v>181</v>
      </c>
      <c r="C56" s="12">
        <v>97671</v>
      </c>
      <c r="D56" s="12">
        <v>2589912</v>
      </c>
      <c r="E56" s="12">
        <v>2771</v>
      </c>
      <c r="F56" s="12">
        <v>152524</v>
      </c>
      <c r="G56" s="12">
        <v>7</v>
      </c>
      <c r="H56" s="12">
        <v>16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f t="shared" si="0"/>
        <v>100449</v>
      </c>
      <c r="P56" s="12">
        <f t="shared" si="1"/>
        <v>2742452</v>
      </c>
    </row>
    <row r="57" spans="1:16" s="9" customFormat="1" ht="15.75" customHeight="1">
      <c r="A57" s="10" t="s">
        <v>59</v>
      </c>
      <c r="B57" s="11" t="s">
        <v>182</v>
      </c>
      <c r="C57" s="12">
        <v>9838</v>
      </c>
      <c r="D57" s="12">
        <v>348047</v>
      </c>
      <c r="E57" s="12">
        <v>882</v>
      </c>
      <c r="F57" s="12">
        <v>67779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0"/>
        <v>10720</v>
      </c>
      <c r="P57" s="12">
        <f t="shared" si="1"/>
        <v>415826</v>
      </c>
    </row>
    <row r="58" spans="1:16" s="9" customFormat="1" ht="15.75" customHeight="1">
      <c r="A58" s="10" t="s">
        <v>60</v>
      </c>
      <c r="B58" s="11" t="s">
        <v>183</v>
      </c>
      <c r="C58" s="12">
        <v>6185</v>
      </c>
      <c r="D58" s="12">
        <v>163147</v>
      </c>
      <c r="E58" s="12">
        <v>155</v>
      </c>
      <c r="F58" s="12">
        <v>6379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0"/>
        <v>6340</v>
      </c>
      <c r="P58" s="12">
        <f t="shared" si="1"/>
        <v>169526</v>
      </c>
    </row>
    <row r="59" spans="1:16" s="9" customFormat="1" ht="15.75" customHeight="1">
      <c r="A59" s="10" t="s">
        <v>61</v>
      </c>
      <c r="B59" s="11" t="s">
        <v>184</v>
      </c>
      <c r="C59" s="12">
        <v>9678</v>
      </c>
      <c r="D59" s="12">
        <v>182055</v>
      </c>
      <c r="E59" s="12">
        <v>374</v>
      </c>
      <c r="F59" s="12">
        <v>20931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0"/>
        <v>10052</v>
      </c>
      <c r="P59" s="12">
        <f t="shared" si="1"/>
        <v>202986</v>
      </c>
    </row>
    <row r="60" spans="1:16" s="9" customFormat="1" ht="15.75" customHeight="1">
      <c r="A60" s="10" t="s">
        <v>62</v>
      </c>
      <c r="B60" s="11" t="s">
        <v>185</v>
      </c>
      <c r="C60" s="12">
        <v>7282</v>
      </c>
      <c r="D60" s="12">
        <v>186919</v>
      </c>
      <c r="E60" s="12">
        <v>402</v>
      </c>
      <c r="F60" s="12">
        <v>21672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0"/>
        <v>7684</v>
      </c>
      <c r="P60" s="12">
        <f t="shared" si="1"/>
        <v>208591</v>
      </c>
    </row>
    <row r="61" spans="1:16" s="9" customFormat="1" ht="15.75" customHeight="1">
      <c r="A61" s="10" t="s">
        <v>63</v>
      </c>
      <c r="B61" s="11" t="s">
        <v>186</v>
      </c>
      <c r="C61" s="12">
        <v>15896</v>
      </c>
      <c r="D61" s="12">
        <v>364000</v>
      </c>
      <c r="E61" s="12">
        <v>617</v>
      </c>
      <c r="F61" s="12">
        <v>41262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0"/>
        <v>16513</v>
      </c>
      <c r="P61" s="12">
        <f t="shared" si="1"/>
        <v>405262</v>
      </c>
    </row>
    <row r="62" spans="1:16" s="9" customFormat="1" ht="15.75" customHeight="1">
      <c r="A62" s="10" t="s">
        <v>64</v>
      </c>
      <c r="B62" s="11" t="s">
        <v>187</v>
      </c>
      <c r="C62" s="12">
        <v>1690</v>
      </c>
      <c r="D62" s="12">
        <v>31404</v>
      </c>
      <c r="E62" s="12">
        <v>2</v>
      </c>
      <c r="F62" s="12">
        <v>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0"/>
        <v>1692</v>
      </c>
      <c r="P62" s="12">
        <f t="shared" si="1"/>
        <v>31405</v>
      </c>
    </row>
    <row r="63" spans="1:16" s="9" customFormat="1" ht="15.75" customHeight="1">
      <c r="A63" s="10" t="s">
        <v>65</v>
      </c>
      <c r="B63" s="11" t="s">
        <v>188</v>
      </c>
      <c r="C63" s="12">
        <v>1271</v>
      </c>
      <c r="D63" s="12">
        <v>43295</v>
      </c>
      <c r="E63" s="12">
        <v>65</v>
      </c>
      <c r="F63" s="12">
        <v>4423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f t="shared" si="0"/>
        <v>1336</v>
      </c>
      <c r="P63" s="12">
        <f t="shared" si="1"/>
        <v>47718</v>
      </c>
    </row>
    <row r="64" spans="1:16" s="9" customFormat="1" ht="15.75" customHeight="1">
      <c r="A64" s="10" t="s">
        <v>66</v>
      </c>
      <c r="B64" s="11" t="s">
        <v>189</v>
      </c>
      <c r="C64" s="12">
        <v>3947</v>
      </c>
      <c r="D64" s="12">
        <v>110585</v>
      </c>
      <c r="E64" s="12">
        <v>55</v>
      </c>
      <c r="F64" s="12">
        <v>4468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0"/>
        <v>4002</v>
      </c>
      <c r="P64" s="12">
        <f t="shared" si="1"/>
        <v>115053</v>
      </c>
    </row>
    <row r="65" spans="1:16" s="9" customFormat="1" ht="15.75" customHeight="1">
      <c r="A65" s="10" t="s">
        <v>67</v>
      </c>
      <c r="B65" s="11" t="s">
        <v>190</v>
      </c>
      <c r="C65" s="12">
        <v>47894</v>
      </c>
      <c r="D65" s="12">
        <v>1282554</v>
      </c>
      <c r="E65" s="12">
        <v>1239</v>
      </c>
      <c r="F65" s="12">
        <v>70703</v>
      </c>
      <c r="G65" s="12">
        <v>7</v>
      </c>
      <c r="H65" s="12">
        <v>555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f t="shared" si="0"/>
        <v>49140</v>
      </c>
      <c r="P65" s="12">
        <f t="shared" si="1"/>
        <v>1353812</v>
      </c>
    </row>
    <row r="66" spans="1:16" s="9" customFormat="1" ht="15.75" customHeight="1">
      <c r="A66" s="10" t="s">
        <v>68</v>
      </c>
      <c r="B66" s="11" t="s">
        <v>191</v>
      </c>
      <c r="C66" s="12">
        <v>15272</v>
      </c>
      <c r="D66" s="12">
        <v>331088</v>
      </c>
      <c r="E66" s="12">
        <v>323</v>
      </c>
      <c r="F66" s="12">
        <v>13964</v>
      </c>
      <c r="G66" s="12">
        <v>1</v>
      </c>
      <c r="H66" s="12">
        <v>2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0"/>
        <v>15596</v>
      </c>
      <c r="P66" s="12">
        <f t="shared" si="1"/>
        <v>345054</v>
      </c>
    </row>
    <row r="67" spans="1:16" s="9" customFormat="1" ht="15.75" customHeight="1">
      <c r="A67" s="10" t="s">
        <v>69</v>
      </c>
      <c r="B67" s="11" t="s">
        <v>192</v>
      </c>
      <c r="C67" s="12">
        <v>9604</v>
      </c>
      <c r="D67" s="12">
        <v>194555</v>
      </c>
      <c r="E67" s="12">
        <v>234</v>
      </c>
      <c r="F67" s="12">
        <v>11530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0"/>
        <v>9838</v>
      </c>
      <c r="P67" s="12">
        <f t="shared" si="1"/>
        <v>206085</v>
      </c>
    </row>
    <row r="68" spans="1:16" s="9" customFormat="1" ht="15.75" customHeight="1">
      <c r="A68" s="10" t="s">
        <v>70</v>
      </c>
      <c r="B68" s="11" t="s">
        <v>193</v>
      </c>
      <c r="C68" s="12">
        <v>30142</v>
      </c>
      <c r="D68" s="12">
        <v>972640</v>
      </c>
      <c r="E68" s="12">
        <v>2938</v>
      </c>
      <c r="F68" s="12">
        <v>224639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f t="shared" si="0"/>
        <v>33080</v>
      </c>
      <c r="P68" s="12">
        <f t="shared" si="1"/>
        <v>1197279</v>
      </c>
    </row>
    <row r="69" spans="1:16" s="9" customFormat="1" ht="15.75" customHeight="1">
      <c r="A69" s="10" t="s">
        <v>71</v>
      </c>
      <c r="B69" s="11" t="s">
        <v>194</v>
      </c>
      <c r="C69" s="12">
        <v>12312</v>
      </c>
      <c r="D69" s="12">
        <v>276850</v>
      </c>
      <c r="E69" s="12">
        <v>576</v>
      </c>
      <c r="F69" s="12">
        <v>31955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0"/>
        <v>12888</v>
      </c>
      <c r="P69" s="12">
        <f t="shared" si="1"/>
        <v>308805</v>
      </c>
    </row>
    <row r="70" spans="1:16" s="9" customFormat="1" ht="15.75" customHeight="1">
      <c r="A70" s="10" t="s">
        <v>364</v>
      </c>
      <c r="B70" s="11" t="s">
        <v>14</v>
      </c>
      <c r="C70" s="12">
        <v>997</v>
      </c>
      <c r="D70" s="12">
        <v>26220</v>
      </c>
      <c r="E70" s="12">
        <v>21</v>
      </c>
      <c r="F70" s="12">
        <v>1678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0"/>
        <v>1018</v>
      </c>
      <c r="P70" s="12">
        <f t="shared" si="1"/>
        <v>27898</v>
      </c>
    </row>
    <row r="71" spans="1:16" s="9" customFormat="1" ht="15.75" customHeight="1">
      <c r="A71" s="10" t="s">
        <v>72</v>
      </c>
      <c r="B71" s="11" t="s">
        <v>195</v>
      </c>
      <c r="C71" s="12">
        <v>14643</v>
      </c>
      <c r="D71" s="12">
        <v>237405</v>
      </c>
      <c r="E71" s="12">
        <v>52</v>
      </c>
      <c r="F71" s="12">
        <v>1635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f t="shared" si="0"/>
        <v>14695</v>
      </c>
      <c r="P71" s="12">
        <f t="shared" si="1"/>
        <v>239040</v>
      </c>
    </row>
    <row r="72" spans="1:16" s="9" customFormat="1" ht="15.75" customHeight="1">
      <c r="A72" s="10" t="s">
        <v>73</v>
      </c>
      <c r="B72" s="11" t="s">
        <v>196</v>
      </c>
      <c r="C72" s="12">
        <v>15144</v>
      </c>
      <c r="D72" s="12">
        <v>372693</v>
      </c>
      <c r="E72" s="12">
        <v>891</v>
      </c>
      <c r="F72" s="12">
        <v>53420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 t="shared" si="0"/>
        <v>16035</v>
      </c>
      <c r="P72" s="12">
        <f t="shared" si="1"/>
        <v>426113</v>
      </c>
    </row>
    <row r="73" spans="1:16" s="9" customFormat="1" ht="15.75" customHeight="1">
      <c r="A73" s="10" t="s">
        <v>74</v>
      </c>
      <c r="B73" s="11" t="s">
        <v>197</v>
      </c>
      <c r="C73" s="12">
        <v>83805</v>
      </c>
      <c r="D73" s="12">
        <v>1995051</v>
      </c>
      <c r="E73" s="12">
        <v>1515</v>
      </c>
      <c r="F73" s="12">
        <v>69034</v>
      </c>
      <c r="G73" s="12">
        <v>2</v>
      </c>
      <c r="H73" s="12">
        <v>2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f t="shared" si="0"/>
        <v>85322</v>
      </c>
      <c r="P73" s="12">
        <f t="shared" si="1"/>
        <v>2064087</v>
      </c>
    </row>
    <row r="74" spans="1:16" s="9" customFormat="1" ht="15.75" customHeight="1">
      <c r="A74" s="10" t="s">
        <v>75</v>
      </c>
      <c r="B74" s="11" t="s">
        <v>198</v>
      </c>
      <c r="C74" s="12">
        <v>3763</v>
      </c>
      <c r="D74" s="12">
        <v>76238</v>
      </c>
      <c r="E74" s="12">
        <v>162</v>
      </c>
      <c r="F74" s="12">
        <v>7206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 t="shared" si="0"/>
        <v>3925</v>
      </c>
      <c r="P74" s="12">
        <f t="shared" si="1"/>
        <v>83444</v>
      </c>
    </row>
    <row r="75" spans="1:16" s="9" customFormat="1" ht="15.75" customHeight="1">
      <c r="A75" s="10" t="s">
        <v>76</v>
      </c>
      <c r="B75" s="11" t="s">
        <v>199</v>
      </c>
      <c r="C75" s="12">
        <v>2671</v>
      </c>
      <c r="D75" s="12">
        <v>55696</v>
      </c>
      <c r="E75" s="12">
        <v>207</v>
      </c>
      <c r="F75" s="12">
        <v>19331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f t="shared" si="0"/>
        <v>2878</v>
      </c>
      <c r="P75" s="12">
        <f t="shared" si="1"/>
        <v>75027</v>
      </c>
    </row>
    <row r="76" spans="1:16" s="9" customFormat="1" ht="15.75" customHeight="1">
      <c r="A76" s="10" t="s">
        <v>77</v>
      </c>
      <c r="B76" s="11" t="s">
        <v>200</v>
      </c>
      <c r="C76" s="12">
        <v>4074</v>
      </c>
      <c r="D76" s="12">
        <v>101500</v>
      </c>
      <c r="E76" s="12">
        <v>184</v>
      </c>
      <c r="F76" s="12">
        <v>10295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f t="shared" si="0"/>
        <v>4258</v>
      </c>
      <c r="P76" s="12">
        <f t="shared" si="1"/>
        <v>111795</v>
      </c>
    </row>
    <row r="77" spans="1:16" s="9" customFormat="1" ht="15.75" customHeight="1">
      <c r="A77" s="10" t="s">
        <v>78</v>
      </c>
      <c r="B77" s="11" t="s">
        <v>201</v>
      </c>
      <c r="C77" s="12">
        <v>4953</v>
      </c>
      <c r="D77" s="12">
        <v>101370</v>
      </c>
      <c r="E77" s="12">
        <v>49</v>
      </c>
      <c r="F77" s="12">
        <v>3939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f t="shared" si="0"/>
        <v>5002</v>
      </c>
      <c r="P77" s="12">
        <f t="shared" si="1"/>
        <v>105309</v>
      </c>
    </row>
    <row r="78" spans="1:16" s="9" customFormat="1" ht="15.75" customHeight="1">
      <c r="A78" s="10" t="s">
        <v>79</v>
      </c>
      <c r="B78" s="11" t="s">
        <v>202</v>
      </c>
      <c r="C78" s="12">
        <v>1284</v>
      </c>
      <c r="D78" s="12">
        <v>42945</v>
      </c>
      <c r="E78" s="12">
        <v>14</v>
      </c>
      <c r="F78" s="12">
        <v>1239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t="shared" si="0"/>
        <v>1298</v>
      </c>
      <c r="P78" s="12">
        <f t="shared" si="1"/>
        <v>44184</v>
      </c>
    </row>
    <row r="79" spans="1:16" s="9" customFormat="1" ht="15.75" customHeight="1">
      <c r="A79" s="10" t="s">
        <v>80</v>
      </c>
      <c r="B79" s="11" t="s">
        <v>203</v>
      </c>
      <c r="C79" s="12">
        <v>69754</v>
      </c>
      <c r="D79" s="12">
        <v>1742843</v>
      </c>
      <c r="E79" s="12">
        <v>2378</v>
      </c>
      <c r="F79" s="12">
        <v>126116</v>
      </c>
      <c r="G79" s="12">
        <v>5</v>
      </c>
      <c r="H79" s="12">
        <v>237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aca="true" t="shared" si="2" ref="O79:O117">C79+E79+G79+I79+K79+M79</f>
        <v>72137</v>
      </c>
      <c r="P79" s="12">
        <f aca="true" t="shared" si="3" ref="P79:P117">D79+F79+H79+J79+L79+N79</f>
        <v>1869196</v>
      </c>
    </row>
    <row r="80" spans="1:16" s="9" customFormat="1" ht="15.75" customHeight="1">
      <c r="A80" s="10" t="s">
        <v>81</v>
      </c>
      <c r="B80" s="11" t="s">
        <v>204</v>
      </c>
      <c r="C80" s="12">
        <v>2711</v>
      </c>
      <c r="D80" s="12">
        <v>76419</v>
      </c>
      <c r="E80" s="12">
        <v>245</v>
      </c>
      <c r="F80" s="12">
        <v>18689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2"/>
        <v>2956</v>
      </c>
      <c r="P80" s="12">
        <f t="shared" si="3"/>
        <v>95108</v>
      </c>
    </row>
    <row r="81" spans="1:16" s="9" customFormat="1" ht="15.75" customHeight="1">
      <c r="A81" s="10" t="s">
        <v>82</v>
      </c>
      <c r="B81" s="11" t="s">
        <v>205</v>
      </c>
      <c r="C81" s="12">
        <v>4133</v>
      </c>
      <c r="D81" s="12">
        <v>91506</v>
      </c>
      <c r="E81" s="12">
        <v>36</v>
      </c>
      <c r="F81" s="12">
        <v>1504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f t="shared" si="2"/>
        <v>4169</v>
      </c>
      <c r="P81" s="12">
        <f t="shared" si="3"/>
        <v>93010</v>
      </c>
    </row>
    <row r="82" spans="1:16" s="9" customFormat="1" ht="15.75" customHeight="1">
      <c r="A82" s="10" t="s">
        <v>83</v>
      </c>
      <c r="B82" s="11" t="s">
        <v>206</v>
      </c>
      <c r="C82" s="12">
        <v>28985</v>
      </c>
      <c r="D82" s="12">
        <v>849724</v>
      </c>
      <c r="E82" s="12">
        <v>1025</v>
      </c>
      <c r="F82" s="12">
        <v>59458</v>
      </c>
      <c r="G82" s="12">
        <v>1</v>
      </c>
      <c r="H82" s="12">
        <v>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2"/>
        <v>30011</v>
      </c>
      <c r="P82" s="12">
        <f t="shared" si="3"/>
        <v>909183</v>
      </c>
    </row>
    <row r="83" spans="1:16" s="9" customFormat="1" ht="15.75" customHeight="1">
      <c r="A83" s="10" t="s">
        <v>84</v>
      </c>
      <c r="B83" s="11" t="s">
        <v>207</v>
      </c>
      <c r="C83" s="12">
        <v>39017</v>
      </c>
      <c r="D83" s="12">
        <v>1265147</v>
      </c>
      <c r="E83" s="12">
        <v>2905</v>
      </c>
      <c r="F83" s="12">
        <v>210517</v>
      </c>
      <c r="G83" s="12">
        <v>391</v>
      </c>
      <c r="H83" s="12">
        <v>39057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2"/>
        <v>42313</v>
      </c>
      <c r="P83" s="12">
        <f t="shared" si="3"/>
        <v>1514721</v>
      </c>
    </row>
    <row r="84" spans="1:16" s="9" customFormat="1" ht="15.75" customHeight="1">
      <c r="A84" s="13" t="s">
        <v>85</v>
      </c>
      <c r="B84" s="14" t="s">
        <v>208</v>
      </c>
      <c r="C84" s="15">
        <v>7403</v>
      </c>
      <c r="D84" s="15">
        <v>129010</v>
      </c>
      <c r="E84" s="15">
        <v>119</v>
      </c>
      <c r="F84" s="15">
        <v>4983</v>
      </c>
      <c r="G84" s="15">
        <v>1</v>
      </c>
      <c r="H84" s="15">
        <v>46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f t="shared" si="2"/>
        <v>7523</v>
      </c>
      <c r="P84" s="15">
        <f t="shared" si="3"/>
        <v>134039</v>
      </c>
    </row>
    <row r="85" spans="1:16" s="9" customFormat="1" ht="15.75" customHeight="1">
      <c r="A85" s="10" t="s">
        <v>86</v>
      </c>
      <c r="B85" s="11" t="s">
        <v>209</v>
      </c>
      <c r="C85" s="12">
        <v>6954</v>
      </c>
      <c r="D85" s="12">
        <v>192084</v>
      </c>
      <c r="E85" s="12">
        <v>88</v>
      </c>
      <c r="F85" s="12">
        <v>5101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2"/>
        <v>7042</v>
      </c>
      <c r="P85" s="12">
        <f t="shared" si="3"/>
        <v>197185</v>
      </c>
    </row>
    <row r="86" spans="1:16" s="9" customFormat="1" ht="15.75" customHeight="1">
      <c r="A86" s="10" t="s">
        <v>87</v>
      </c>
      <c r="B86" s="11" t="s">
        <v>210</v>
      </c>
      <c r="C86" s="12">
        <v>9873</v>
      </c>
      <c r="D86" s="12">
        <v>315910</v>
      </c>
      <c r="E86" s="12">
        <v>621</v>
      </c>
      <c r="F86" s="12">
        <v>37940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f t="shared" si="2"/>
        <v>10494</v>
      </c>
      <c r="P86" s="12">
        <f t="shared" si="3"/>
        <v>353850</v>
      </c>
    </row>
    <row r="87" spans="1:16" s="9" customFormat="1" ht="15.75" customHeight="1">
      <c r="A87" s="10" t="s">
        <v>88</v>
      </c>
      <c r="B87" s="11" t="s">
        <v>211</v>
      </c>
      <c r="C87" s="12">
        <v>58239</v>
      </c>
      <c r="D87" s="12">
        <v>1544146</v>
      </c>
      <c r="E87" s="12">
        <v>5424</v>
      </c>
      <c r="F87" s="12">
        <v>240241</v>
      </c>
      <c r="G87" s="12">
        <v>1</v>
      </c>
      <c r="H87" s="12">
        <v>1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f t="shared" si="2"/>
        <v>63664</v>
      </c>
      <c r="P87" s="12">
        <f t="shared" si="3"/>
        <v>1784388</v>
      </c>
    </row>
    <row r="88" spans="1:16" s="9" customFormat="1" ht="15.75" customHeight="1">
      <c r="A88" s="10" t="s">
        <v>89</v>
      </c>
      <c r="B88" s="11" t="s">
        <v>212</v>
      </c>
      <c r="C88" s="12">
        <v>7060</v>
      </c>
      <c r="D88" s="12">
        <v>155402</v>
      </c>
      <c r="E88" s="12">
        <v>129</v>
      </c>
      <c r="F88" s="12">
        <v>6194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f t="shared" si="2"/>
        <v>7189</v>
      </c>
      <c r="P88" s="12">
        <f t="shared" si="3"/>
        <v>161596</v>
      </c>
    </row>
    <row r="89" spans="1:16" s="9" customFormat="1" ht="15.75" customHeight="1">
      <c r="A89" s="10" t="s">
        <v>90</v>
      </c>
      <c r="B89" s="11" t="s">
        <v>213</v>
      </c>
      <c r="C89" s="12">
        <v>149751</v>
      </c>
      <c r="D89" s="12">
        <v>4418119</v>
      </c>
      <c r="E89" s="12">
        <v>3404</v>
      </c>
      <c r="F89" s="12">
        <v>171535</v>
      </c>
      <c r="G89" s="12">
        <v>9</v>
      </c>
      <c r="H89" s="12">
        <v>55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f t="shared" si="2"/>
        <v>153164</v>
      </c>
      <c r="P89" s="12">
        <f t="shared" si="3"/>
        <v>4589709</v>
      </c>
    </row>
    <row r="90" spans="1:16" s="9" customFormat="1" ht="15.75" customHeight="1">
      <c r="A90" s="10" t="s">
        <v>91</v>
      </c>
      <c r="B90" s="11" t="s">
        <v>214</v>
      </c>
      <c r="C90" s="12">
        <v>27766</v>
      </c>
      <c r="D90" s="12">
        <v>674184</v>
      </c>
      <c r="E90" s="12">
        <v>474</v>
      </c>
      <c r="F90" s="12">
        <v>28259</v>
      </c>
      <c r="G90" s="12">
        <v>3</v>
      </c>
      <c r="H90" s="12">
        <v>2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f t="shared" si="2"/>
        <v>28243</v>
      </c>
      <c r="P90" s="12">
        <f t="shared" si="3"/>
        <v>702445</v>
      </c>
    </row>
    <row r="91" spans="1:16" s="9" customFormat="1" ht="15.75" customHeight="1">
      <c r="A91" s="10" t="s">
        <v>92</v>
      </c>
      <c r="B91" s="11" t="s">
        <v>215</v>
      </c>
      <c r="C91" s="12">
        <v>47567</v>
      </c>
      <c r="D91" s="12">
        <v>1184164</v>
      </c>
      <c r="E91" s="12">
        <v>2293</v>
      </c>
      <c r="F91" s="12">
        <v>58827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12">
        <f t="shared" si="2"/>
        <v>49861</v>
      </c>
      <c r="P91" s="12">
        <f t="shared" si="3"/>
        <v>1242991</v>
      </c>
    </row>
    <row r="92" spans="1:16" s="9" customFormat="1" ht="15.75" customHeight="1">
      <c r="A92" s="10" t="s">
        <v>93</v>
      </c>
      <c r="B92" s="11" t="s">
        <v>216</v>
      </c>
      <c r="C92" s="12">
        <v>4233</v>
      </c>
      <c r="D92" s="12">
        <v>140897</v>
      </c>
      <c r="E92" s="12">
        <v>268</v>
      </c>
      <c r="F92" s="12">
        <v>17071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f t="shared" si="2"/>
        <v>4501</v>
      </c>
      <c r="P92" s="12">
        <f t="shared" si="3"/>
        <v>157968</v>
      </c>
    </row>
    <row r="93" spans="1:16" s="9" customFormat="1" ht="15.75" customHeight="1">
      <c r="A93" s="10" t="s">
        <v>94</v>
      </c>
      <c r="B93" s="11" t="s">
        <v>217</v>
      </c>
      <c r="C93" s="12">
        <v>12125</v>
      </c>
      <c r="D93" s="12">
        <v>288008</v>
      </c>
      <c r="E93" s="12">
        <v>228</v>
      </c>
      <c r="F93" s="12">
        <v>12345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 t="shared" si="2"/>
        <v>12353</v>
      </c>
      <c r="P93" s="12">
        <f t="shared" si="3"/>
        <v>300353</v>
      </c>
    </row>
    <row r="94" spans="1:16" s="9" customFormat="1" ht="15.75" customHeight="1">
      <c r="A94" s="10" t="s">
        <v>95</v>
      </c>
      <c r="B94" s="11" t="s">
        <v>218</v>
      </c>
      <c r="C94" s="12">
        <v>1806</v>
      </c>
      <c r="D94" s="12">
        <v>51963</v>
      </c>
      <c r="E94" s="12">
        <v>108</v>
      </c>
      <c r="F94" s="12">
        <v>10122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f t="shared" si="2"/>
        <v>1914</v>
      </c>
      <c r="P94" s="12">
        <f t="shared" si="3"/>
        <v>62085</v>
      </c>
    </row>
    <row r="95" spans="1:16" s="9" customFormat="1" ht="15.75" customHeight="1">
      <c r="A95" s="10" t="s">
        <v>96</v>
      </c>
      <c r="B95" s="11" t="s">
        <v>219</v>
      </c>
      <c r="C95" s="12">
        <v>18564</v>
      </c>
      <c r="D95" s="12">
        <v>547723</v>
      </c>
      <c r="E95" s="12">
        <v>612</v>
      </c>
      <c r="F95" s="12">
        <v>44439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f t="shared" si="2"/>
        <v>19176</v>
      </c>
      <c r="P95" s="12">
        <f t="shared" si="3"/>
        <v>592162</v>
      </c>
    </row>
    <row r="96" spans="1:16" s="9" customFormat="1" ht="15.75" customHeight="1">
      <c r="A96" s="10" t="s">
        <v>97</v>
      </c>
      <c r="B96" s="11" t="s">
        <v>220</v>
      </c>
      <c r="C96" s="12">
        <v>6123</v>
      </c>
      <c r="D96" s="12">
        <v>170265</v>
      </c>
      <c r="E96" s="12">
        <v>60</v>
      </c>
      <c r="F96" s="12">
        <v>4045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f t="shared" si="2"/>
        <v>6183</v>
      </c>
      <c r="P96" s="12">
        <f t="shared" si="3"/>
        <v>174310</v>
      </c>
    </row>
    <row r="97" spans="1:16" s="9" customFormat="1" ht="15.75" customHeight="1">
      <c r="A97" s="10" t="s">
        <v>98</v>
      </c>
      <c r="B97" s="11" t="s">
        <v>221</v>
      </c>
      <c r="C97" s="12">
        <v>8965</v>
      </c>
      <c r="D97" s="12">
        <v>228542</v>
      </c>
      <c r="E97" s="12">
        <v>279</v>
      </c>
      <c r="F97" s="12">
        <v>13710</v>
      </c>
      <c r="G97" s="12">
        <v>4</v>
      </c>
      <c r="H97" s="12">
        <v>9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f t="shared" si="2"/>
        <v>9248</v>
      </c>
      <c r="P97" s="12">
        <f t="shared" si="3"/>
        <v>242261</v>
      </c>
    </row>
    <row r="98" spans="1:16" s="9" customFormat="1" ht="15.75" customHeight="1">
      <c r="A98" s="10" t="s">
        <v>99</v>
      </c>
      <c r="B98" s="11" t="s">
        <v>222</v>
      </c>
      <c r="C98" s="12">
        <v>13503</v>
      </c>
      <c r="D98" s="12">
        <v>276354</v>
      </c>
      <c r="E98" s="12">
        <v>369</v>
      </c>
      <c r="F98" s="12">
        <v>20948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f t="shared" si="2"/>
        <v>13872</v>
      </c>
      <c r="P98" s="12">
        <f t="shared" si="3"/>
        <v>297302</v>
      </c>
    </row>
    <row r="99" spans="1:16" s="9" customFormat="1" ht="15.75" customHeight="1">
      <c r="A99" s="10" t="s">
        <v>100</v>
      </c>
      <c r="B99" s="11" t="s">
        <v>223</v>
      </c>
      <c r="C99" s="12">
        <v>1206</v>
      </c>
      <c r="D99" s="12">
        <v>29067</v>
      </c>
      <c r="E99" s="12">
        <v>18</v>
      </c>
      <c r="F99" s="12">
        <v>818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2"/>
        <v>1224</v>
      </c>
      <c r="P99" s="12">
        <f t="shared" si="3"/>
        <v>29885</v>
      </c>
    </row>
    <row r="100" spans="1:16" s="9" customFormat="1" ht="15.75" customHeight="1">
      <c r="A100" s="10" t="s">
        <v>101</v>
      </c>
      <c r="B100" s="11" t="s">
        <v>224</v>
      </c>
      <c r="C100" s="12">
        <v>1604</v>
      </c>
      <c r="D100" s="12">
        <v>43790</v>
      </c>
      <c r="E100" s="12">
        <v>12</v>
      </c>
      <c r="F100" s="12">
        <v>868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f t="shared" si="2"/>
        <v>1616</v>
      </c>
      <c r="P100" s="12">
        <f t="shared" si="3"/>
        <v>44658</v>
      </c>
    </row>
    <row r="101" spans="1:16" s="9" customFormat="1" ht="15.75" customHeight="1">
      <c r="A101" s="10" t="s">
        <v>102</v>
      </c>
      <c r="B101" s="11" t="s">
        <v>225</v>
      </c>
      <c r="C101" s="12">
        <v>6894</v>
      </c>
      <c r="D101" s="12">
        <v>161758</v>
      </c>
      <c r="E101" s="12">
        <v>170</v>
      </c>
      <c r="F101" s="12">
        <v>10161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f t="shared" si="2"/>
        <v>7064</v>
      </c>
      <c r="P101" s="12">
        <f t="shared" si="3"/>
        <v>171919</v>
      </c>
    </row>
    <row r="102" spans="1:16" s="9" customFormat="1" ht="15.75" customHeight="1">
      <c r="A102" s="10" t="s">
        <v>103</v>
      </c>
      <c r="B102" s="11" t="s">
        <v>226</v>
      </c>
      <c r="C102" s="12">
        <v>4708</v>
      </c>
      <c r="D102" s="12">
        <v>71963</v>
      </c>
      <c r="E102" s="12">
        <v>21</v>
      </c>
      <c r="F102" s="12">
        <v>453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f t="shared" si="2"/>
        <v>4729</v>
      </c>
      <c r="P102" s="12">
        <f t="shared" si="3"/>
        <v>72416</v>
      </c>
    </row>
    <row r="103" spans="1:16" s="9" customFormat="1" ht="15.75" customHeight="1">
      <c r="A103" s="10" t="s">
        <v>104</v>
      </c>
      <c r="B103" s="11" t="s">
        <v>227</v>
      </c>
      <c r="C103" s="12">
        <v>75650</v>
      </c>
      <c r="D103" s="12">
        <v>1983560</v>
      </c>
      <c r="E103" s="12">
        <v>2645</v>
      </c>
      <c r="F103" s="12">
        <v>138024</v>
      </c>
      <c r="G103" s="12">
        <v>6</v>
      </c>
      <c r="H103" s="12">
        <v>588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f t="shared" si="2"/>
        <v>78301</v>
      </c>
      <c r="P103" s="12">
        <f t="shared" si="3"/>
        <v>2122172</v>
      </c>
    </row>
    <row r="104" spans="1:16" s="9" customFormat="1" ht="15.75" customHeight="1">
      <c r="A104" s="10" t="s">
        <v>105</v>
      </c>
      <c r="B104" s="11" t="s">
        <v>228</v>
      </c>
      <c r="C104" s="12">
        <v>4960</v>
      </c>
      <c r="D104" s="12">
        <v>131757</v>
      </c>
      <c r="E104" s="12">
        <v>103</v>
      </c>
      <c r="F104" s="12">
        <v>6520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f t="shared" si="2"/>
        <v>5063</v>
      </c>
      <c r="P104" s="12">
        <f t="shared" si="3"/>
        <v>138277</v>
      </c>
    </row>
    <row r="105" spans="1:16" s="9" customFormat="1" ht="15.75" customHeight="1">
      <c r="A105" s="10" t="s">
        <v>106</v>
      </c>
      <c r="B105" s="11" t="s">
        <v>229</v>
      </c>
      <c r="C105" s="12">
        <v>8200</v>
      </c>
      <c r="D105" s="12">
        <v>187233</v>
      </c>
      <c r="E105" s="12">
        <v>701</v>
      </c>
      <c r="F105" s="12">
        <v>41927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f t="shared" si="2"/>
        <v>8901</v>
      </c>
      <c r="P105" s="12">
        <f t="shared" si="3"/>
        <v>229160</v>
      </c>
    </row>
    <row r="106" spans="1:16" s="9" customFormat="1" ht="15.75" customHeight="1">
      <c r="A106" s="10" t="s">
        <v>107</v>
      </c>
      <c r="B106" s="11" t="s">
        <v>230</v>
      </c>
      <c r="C106" s="12">
        <v>9082</v>
      </c>
      <c r="D106" s="12">
        <v>202788</v>
      </c>
      <c r="E106" s="12">
        <v>316</v>
      </c>
      <c r="F106" s="12">
        <v>19241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f t="shared" si="2"/>
        <v>9398</v>
      </c>
      <c r="P106" s="12">
        <f t="shared" si="3"/>
        <v>222029</v>
      </c>
    </row>
    <row r="107" spans="1:16" s="9" customFormat="1" ht="15.75" customHeight="1">
      <c r="A107" s="10" t="s">
        <v>108</v>
      </c>
      <c r="B107" s="11" t="s">
        <v>231</v>
      </c>
      <c r="C107" s="12">
        <v>23119</v>
      </c>
      <c r="D107" s="12">
        <v>541176</v>
      </c>
      <c r="E107" s="12">
        <v>1142</v>
      </c>
      <c r="F107" s="12">
        <v>85571</v>
      </c>
      <c r="G107" s="12">
        <v>1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f t="shared" si="2"/>
        <v>24262</v>
      </c>
      <c r="P107" s="12">
        <f t="shared" si="3"/>
        <v>626747</v>
      </c>
    </row>
    <row r="108" spans="1:16" s="9" customFormat="1" ht="15.75" customHeight="1">
      <c r="A108" s="10" t="s">
        <v>109</v>
      </c>
      <c r="B108" s="11" t="s">
        <v>232</v>
      </c>
      <c r="C108" s="12">
        <v>19568</v>
      </c>
      <c r="D108" s="12">
        <v>503440</v>
      </c>
      <c r="E108" s="12">
        <v>360</v>
      </c>
      <c r="F108" s="12">
        <v>17301</v>
      </c>
      <c r="G108" s="12">
        <v>3</v>
      </c>
      <c r="H108" s="12">
        <v>165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f t="shared" si="2"/>
        <v>19931</v>
      </c>
      <c r="P108" s="12">
        <f t="shared" si="3"/>
        <v>520906</v>
      </c>
    </row>
    <row r="109" spans="1:16" s="9" customFormat="1" ht="15.75" customHeight="1">
      <c r="A109" s="10" t="s">
        <v>110</v>
      </c>
      <c r="B109" s="11" t="s">
        <v>233</v>
      </c>
      <c r="C109" s="12">
        <v>46418</v>
      </c>
      <c r="D109" s="12">
        <v>1344507</v>
      </c>
      <c r="E109" s="12">
        <v>1599</v>
      </c>
      <c r="F109" s="12">
        <v>101992</v>
      </c>
      <c r="G109" s="12">
        <v>9</v>
      </c>
      <c r="H109" s="12">
        <v>1476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f t="shared" si="2"/>
        <v>48026</v>
      </c>
      <c r="P109" s="12">
        <f t="shared" si="3"/>
        <v>1447975</v>
      </c>
    </row>
    <row r="110" spans="1:16" s="9" customFormat="1" ht="15.75" customHeight="1">
      <c r="A110" s="10" t="s">
        <v>111</v>
      </c>
      <c r="B110" s="11" t="s">
        <v>234</v>
      </c>
      <c r="C110" s="12">
        <v>8204</v>
      </c>
      <c r="D110" s="12">
        <v>173597</v>
      </c>
      <c r="E110" s="12">
        <v>120</v>
      </c>
      <c r="F110" s="12">
        <v>8489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f t="shared" si="2"/>
        <v>8324</v>
      </c>
      <c r="P110" s="12">
        <f t="shared" si="3"/>
        <v>182086</v>
      </c>
    </row>
    <row r="111" spans="1:16" s="9" customFormat="1" ht="15.75" customHeight="1">
      <c r="A111" s="10" t="s">
        <v>112</v>
      </c>
      <c r="B111" s="11" t="s">
        <v>235</v>
      </c>
      <c r="C111" s="12">
        <v>2515</v>
      </c>
      <c r="D111" s="12">
        <v>40149</v>
      </c>
      <c r="E111" s="12">
        <v>139</v>
      </c>
      <c r="F111" s="12">
        <v>6536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f t="shared" si="2"/>
        <v>2654</v>
      </c>
      <c r="P111" s="12">
        <f t="shared" si="3"/>
        <v>46685</v>
      </c>
    </row>
    <row r="112" spans="1:16" s="9" customFormat="1" ht="15.75" customHeight="1">
      <c r="A112" s="10" t="s">
        <v>113</v>
      </c>
      <c r="B112" s="11" t="s">
        <v>236</v>
      </c>
      <c r="C112" s="12">
        <v>661</v>
      </c>
      <c r="D112" s="12">
        <v>21038</v>
      </c>
      <c r="E112" s="12">
        <v>8</v>
      </c>
      <c r="F112" s="12">
        <v>1063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f t="shared" si="2"/>
        <v>669</v>
      </c>
      <c r="P112" s="12">
        <f t="shared" si="3"/>
        <v>22101</v>
      </c>
    </row>
    <row r="113" spans="1:16" s="9" customFormat="1" ht="15.75" customHeight="1">
      <c r="A113" s="10" t="s">
        <v>114</v>
      </c>
      <c r="B113" s="11" t="s">
        <v>237</v>
      </c>
      <c r="C113" s="12">
        <v>13791</v>
      </c>
      <c r="D113" s="12">
        <v>364212</v>
      </c>
      <c r="E113" s="12">
        <v>1060</v>
      </c>
      <c r="F113" s="12">
        <v>82655</v>
      </c>
      <c r="G113" s="12">
        <v>2</v>
      </c>
      <c r="H113" s="12">
        <v>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f t="shared" si="2"/>
        <v>14853</v>
      </c>
      <c r="P113" s="12">
        <f t="shared" si="3"/>
        <v>446869</v>
      </c>
    </row>
    <row r="114" spans="1:16" s="9" customFormat="1" ht="15.75" customHeight="1">
      <c r="A114" s="10" t="s">
        <v>115</v>
      </c>
      <c r="B114" s="11" t="s">
        <v>238</v>
      </c>
      <c r="C114" s="12">
        <v>3953</v>
      </c>
      <c r="D114" s="12">
        <v>96765</v>
      </c>
      <c r="E114" s="12">
        <v>59</v>
      </c>
      <c r="F114" s="12">
        <v>2451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f t="shared" si="2"/>
        <v>4012</v>
      </c>
      <c r="P114" s="12">
        <f t="shared" si="3"/>
        <v>99216</v>
      </c>
    </row>
    <row r="115" spans="1:16" s="9" customFormat="1" ht="15.75" customHeight="1">
      <c r="A115" s="10" t="s">
        <v>116</v>
      </c>
      <c r="B115" s="11" t="s">
        <v>239</v>
      </c>
      <c r="C115" s="12">
        <v>2845</v>
      </c>
      <c r="D115" s="12">
        <v>38337</v>
      </c>
      <c r="E115" s="12">
        <v>8</v>
      </c>
      <c r="F115" s="12">
        <v>467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f t="shared" si="2"/>
        <v>2853</v>
      </c>
      <c r="P115" s="12">
        <f t="shared" si="3"/>
        <v>38804</v>
      </c>
    </row>
    <row r="116" spans="1:16" s="9" customFormat="1" ht="15.75" customHeight="1">
      <c r="A116" s="10" t="s">
        <v>117</v>
      </c>
      <c r="B116" s="11" t="s">
        <v>240</v>
      </c>
      <c r="C116" s="12">
        <v>5649</v>
      </c>
      <c r="D116" s="12">
        <v>146037</v>
      </c>
      <c r="E116" s="12">
        <v>332</v>
      </c>
      <c r="F116" s="12">
        <v>22171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f t="shared" si="2"/>
        <v>5981</v>
      </c>
      <c r="P116" s="12">
        <f t="shared" si="3"/>
        <v>168208</v>
      </c>
    </row>
    <row r="117" spans="1:16" s="9" customFormat="1" ht="15.75" customHeight="1">
      <c r="A117" s="13" t="s">
        <v>118</v>
      </c>
      <c r="B117" s="14" t="s">
        <v>241</v>
      </c>
      <c r="C117" s="15">
        <v>3237</v>
      </c>
      <c r="D117" s="15">
        <v>99800</v>
      </c>
      <c r="E117" s="15">
        <v>234</v>
      </c>
      <c r="F117" s="15">
        <v>21174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2">
        <f t="shared" si="2"/>
        <v>3471</v>
      </c>
      <c r="P117" s="12">
        <f t="shared" si="3"/>
        <v>120974</v>
      </c>
    </row>
    <row r="118" spans="1:16" s="17" customFormat="1" ht="20.25" customHeight="1">
      <c r="A118" s="57" t="s">
        <v>132</v>
      </c>
      <c r="B118" s="57"/>
      <c r="C118" s="16">
        <f aca="true" t="shared" si="4" ref="C118:P118">SUM(C13:C117)</f>
        <v>2025113</v>
      </c>
      <c r="D118" s="16">
        <f t="shared" si="4"/>
        <v>52502481</v>
      </c>
      <c r="E118" s="16">
        <f t="shared" si="4"/>
        <v>69498</v>
      </c>
      <c r="F118" s="16">
        <f t="shared" si="4"/>
        <v>4105872</v>
      </c>
      <c r="G118" s="16">
        <f t="shared" si="4"/>
        <v>5802</v>
      </c>
      <c r="H118" s="16">
        <f t="shared" si="4"/>
        <v>52100</v>
      </c>
      <c r="I118" s="16">
        <f t="shared" si="4"/>
        <v>0</v>
      </c>
      <c r="J118" s="16">
        <f t="shared" si="4"/>
        <v>0</v>
      </c>
      <c r="K118" s="16">
        <f t="shared" si="4"/>
        <v>0</v>
      </c>
      <c r="L118" s="16">
        <f t="shared" si="4"/>
        <v>0</v>
      </c>
      <c r="M118" s="16">
        <f t="shared" si="4"/>
        <v>1</v>
      </c>
      <c r="N118" s="16">
        <f t="shared" si="4"/>
        <v>0</v>
      </c>
      <c r="O118" s="16">
        <f t="shared" si="4"/>
        <v>2100414</v>
      </c>
      <c r="P118" s="16">
        <f t="shared" si="4"/>
        <v>56660453</v>
      </c>
    </row>
    <row r="119" spans="1:16" s="17" customFormat="1" ht="20.25" customHeight="1">
      <c r="A119" s="57" t="s">
        <v>133</v>
      </c>
      <c r="B119" s="57"/>
      <c r="C119" s="16">
        <v>93416</v>
      </c>
      <c r="D119" s="16">
        <v>2120189</v>
      </c>
      <c r="E119" s="16">
        <v>2543</v>
      </c>
      <c r="F119" s="16">
        <v>185888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25">
        <f>C119+E119+G119+I119+K119+M119</f>
        <v>95959</v>
      </c>
      <c r="P119" s="25">
        <f>D119+F119+H119+J119+L119+N119</f>
        <v>2306077</v>
      </c>
    </row>
    <row r="120" spans="1:16" s="17" customFormat="1" ht="20.25" customHeight="1">
      <c r="A120" s="57" t="s">
        <v>125</v>
      </c>
      <c r="B120" s="57"/>
      <c r="C120" s="16">
        <f aca="true" t="shared" si="5" ref="C120:N120">C118+C119</f>
        <v>2118529</v>
      </c>
      <c r="D120" s="16">
        <f t="shared" si="5"/>
        <v>54622670</v>
      </c>
      <c r="E120" s="16">
        <f t="shared" si="5"/>
        <v>72041</v>
      </c>
      <c r="F120" s="16">
        <f t="shared" si="5"/>
        <v>4291760</v>
      </c>
      <c r="G120" s="16">
        <f t="shared" si="5"/>
        <v>5802</v>
      </c>
      <c r="H120" s="16">
        <f t="shared" si="5"/>
        <v>52100</v>
      </c>
      <c r="I120" s="16">
        <f t="shared" si="5"/>
        <v>0</v>
      </c>
      <c r="J120" s="16">
        <f t="shared" si="5"/>
        <v>0</v>
      </c>
      <c r="K120" s="16">
        <f t="shared" si="5"/>
        <v>0</v>
      </c>
      <c r="L120" s="16">
        <f t="shared" si="5"/>
        <v>0</v>
      </c>
      <c r="M120" s="16">
        <f t="shared" si="5"/>
        <v>1</v>
      </c>
      <c r="N120" s="16">
        <f t="shared" si="5"/>
        <v>0</v>
      </c>
      <c r="O120" s="25">
        <f>C120+E120+G120+I120+K120+M120</f>
        <v>2196373</v>
      </c>
      <c r="P120" s="25">
        <f>D120+F120+H120+J120+L120+N120</f>
        <v>58966530</v>
      </c>
    </row>
    <row r="121" spans="1:16" s="2" customFormat="1" ht="1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17" customFormat="1" ht="18.75" customHeight="1">
      <c r="A122" s="21"/>
      <c r="B122" s="22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s="17" customFormat="1" ht="18.75" customHeight="1">
      <c r="A123" s="21"/>
      <c r="B123" s="22" t="s">
        <v>135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18:B118"/>
    <mergeCell ref="A119:B119"/>
    <mergeCell ref="B9:B12"/>
    <mergeCell ref="C9:H9"/>
    <mergeCell ref="A2:C2"/>
    <mergeCell ref="A1:C1"/>
    <mergeCell ref="A120:B12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workbookViewId="0" topLeftCell="C1">
      <selection activeCell="C120" sqref="C120"/>
    </sheetView>
  </sheetViews>
  <sheetFormatPr defaultColWidth="11.421875" defaultRowHeight="12.75"/>
  <cols>
    <col min="1" max="1" width="6.7109375" style="23" customWidth="1"/>
    <col min="2" max="2" width="21.7109375" style="24" customWidth="1"/>
    <col min="3" max="14" width="11.28125" style="0" customWidth="1"/>
  </cols>
  <sheetData>
    <row r="1" spans="1:16" s="2" customFormat="1" ht="15" customHeight="1">
      <c r="A1" s="49" t="s">
        <v>356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49" t="s">
        <v>354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53"/>
      <c r="O2" s="53"/>
      <c r="P2" s="53"/>
    </row>
    <row r="3" spans="1:16" s="2" customFormat="1" ht="13.5" customHeight="1">
      <c r="A3" s="52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9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2" customFormat="1" ht="18" customHeight="1">
      <c r="A6" s="54" t="s">
        <v>355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2" customFormat="1" ht="9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5" t="s">
        <v>120</v>
      </c>
      <c r="O8" s="55"/>
      <c r="P8" s="55"/>
    </row>
    <row r="9" spans="1:16" s="5" customFormat="1" ht="15" customHeight="1">
      <c r="A9" s="56" t="s">
        <v>121</v>
      </c>
      <c r="B9" s="56" t="s">
        <v>122</v>
      </c>
      <c r="C9" s="56" t="s">
        <v>140</v>
      </c>
      <c r="D9" s="56"/>
      <c r="E9" s="56"/>
      <c r="F9" s="56"/>
      <c r="G9" s="56"/>
      <c r="H9" s="56"/>
      <c r="I9" s="56" t="s">
        <v>141</v>
      </c>
      <c r="J9" s="56"/>
      <c r="K9" s="56"/>
      <c r="L9" s="56"/>
      <c r="M9" s="56"/>
      <c r="N9" s="56"/>
      <c r="O9" s="56" t="s">
        <v>125</v>
      </c>
      <c r="P9" s="56"/>
    </row>
    <row r="10" spans="1:16" s="5" customFormat="1" ht="15" customHeight="1">
      <c r="A10" s="56"/>
      <c r="B10" s="56"/>
      <c r="C10" s="56" t="s">
        <v>126</v>
      </c>
      <c r="D10" s="56"/>
      <c r="E10" s="56" t="s">
        <v>127</v>
      </c>
      <c r="F10" s="56"/>
      <c r="G10" s="56"/>
      <c r="H10" s="56"/>
      <c r="I10" s="56" t="s">
        <v>126</v>
      </c>
      <c r="J10" s="56"/>
      <c r="K10" s="56" t="s">
        <v>127</v>
      </c>
      <c r="L10" s="56"/>
      <c r="M10" s="56"/>
      <c r="N10" s="56"/>
      <c r="O10" s="56"/>
      <c r="P10" s="56"/>
    </row>
    <row r="11" spans="1:16" s="5" customFormat="1" ht="25.5" customHeight="1">
      <c r="A11" s="56"/>
      <c r="B11" s="56"/>
      <c r="C11" s="56"/>
      <c r="D11" s="56"/>
      <c r="E11" s="56" t="s">
        <v>128</v>
      </c>
      <c r="F11" s="56"/>
      <c r="G11" s="56" t="s">
        <v>129</v>
      </c>
      <c r="H11" s="56"/>
      <c r="I11" s="56"/>
      <c r="J11" s="56"/>
      <c r="K11" s="56" t="s">
        <v>128</v>
      </c>
      <c r="L11" s="56"/>
      <c r="M11" s="56" t="s">
        <v>129</v>
      </c>
      <c r="N11" s="56"/>
      <c r="O11" s="56"/>
      <c r="P11" s="56"/>
    </row>
    <row r="12" spans="1:16" s="5" customFormat="1" ht="15" customHeight="1">
      <c r="A12" s="56"/>
      <c r="B12" s="56"/>
      <c r="C12" s="4" t="s">
        <v>130</v>
      </c>
      <c r="D12" s="4" t="s">
        <v>131</v>
      </c>
      <c r="E12" s="4" t="s">
        <v>130</v>
      </c>
      <c r="F12" s="4" t="s">
        <v>131</v>
      </c>
      <c r="G12" s="4" t="s">
        <v>130</v>
      </c>
      <c r="H12" s="4" t="s">
        <v>131</v>
      </c>
      <c r="I12" s="4" t="s">
        <v>130</v>
      </c>
      <c r="J12" s="4" t="s">
        <v>131</v>
      </c>
      <c r="K12" s="4" t="s">
        <v>130</v>
      </c>
      <c r="L12" s="4" t="s">
        <v>131</v>
      </c>
      <c r="M12" s="4" t="s">
        <v>130</v>
      </c>
      <c r="N12" s="4" t="s">
        <v>131</v>
      </c>
      <c r="O12" s="4" t="s">
        <v>130</v>
      </c>
      <c r="P12" s="4" t="s">
        <v>131</v>
      </c>
    </row>
    <row r="13" spans="1:16" s="9" customFormat="1" ht="15.75" customHeight="1">
      <c r="A13" s="6" t="s">
        <v>22</v>
      </c>
      <c r="B13" s="7" t="s">
        <v>146</v>
      </c>
      <c r="C13" s="8">
        <v>2218</v>
      </c>
      <c r="D13" s="8">
        <v>1096686</v>
      </c>
      <c r="E13" s="8">
        <v>1709</v>
      </c>
      <c r="F13" s="8">
        <v>874483</v>
      </c>
      <c r="G13" s="8">
        <v>56</v>
      </c>
      <c r="H13" s="8">
        <v>24905</v>
      </c>
      <c r="I13" s="8">
        <v>1</v>
      </c>
      <c r="J13" s="8">
        <v>2059</v>
      </c>
      <c r="K13" s="8">
        <v>0</v>
      </c>
      <c r="L13" s="8">
        <v>0</v>
      </c>
      <c r="M13" s="8">
        <v>0</v>
      </c>
      <c r="N13" s="8">
        <v>0</v>
      </c>
      <c r="O13" s="8">
        <f>C13+E13+G13+I13+K13+M13</f>
        <v>3984</v>
      </c>
      <c r="P13" s="8">
        <f>D13+F13+H13+J13+L13+N13</f>
        <v>1998133</v>
      </c>
    </row>
    <row r="14" spans="1:16" s="9" customFormat="1" ht="15.75" customHeight="1">
      <c r="A14" s="10" t="s">
        <v>23</v>
      </c>
      <c r="B14" s="11" t="s">
        <v>147</v>
      </c>
      <c r="C14" s="12">
        <v>47</v>
      </c>
      <c r="D14" s="12">
        <v>14580</v>
      </c>
      <c r="E14" s="12">
        <v>242</v>
      </c>
      <c r="F14" s="12">
        <v>152606</v>
      </c>
      <c r="G14" s="12">
        <v>1</v>
      </c>
      <c r="H14" s="12">
        <v>100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>C14+E14+G14+I14+K14+M14</f>
        <v>290</v>
      </c>
      <c r="P14" s="12">
        <f>D14+F14+H14+J14+L14+N14</f>
        <v>167286</v>
      </c>
    </row>
    <row r="15" spans="1:16" s="9" customFormat="1" ht="15.75" customHeight="1">
      <c r="A15" s="10" t="s">
        <v>357</v>
      </c>
      <c r="B15" s="11" t="s">
        <v>0</v>
      </c>
      <c r="C15" s="12">
        <v>13</v>
      </c>
      <c r="D15" s="12">
        <v>2328</v>
      </c>
      <c r="E15" s="12">
        <v>7</v>
      </c>
      <c r="F15" s="12">
        <v>3362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f aca="true" t="shared" si="0" ref="O15:O78">C15+E15+G15+I15+K15+M15</f>
        <v>20</v>
      </c>
      <c r="P15" s="12">
        <f aca="true" t="shared" si="1" ref="P15:P78">D15+F15+H15+J15+L15+N15</f>
        <v>5690</v>
      </c>
    </row>
    <row r="16" spans="1:16" s="9" customFormat="1" ht="15.75" customHeight="1">
      <c r="A16" s="10" t="s">
        <v>358</v>
      </c>
      <c r="B16" s="11" t="s">
        <v>1</v>
      </c>
      <c r="C16" s="12">
        <v>354</v>
      </c>
      <c r="D16" s="12">
        <v>45890</v>
      </c>
      <c r="E16" s="12">
        <v>47</v>
      </c>
      <c r="F16" s="12">
        <v>14300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401</v>
      </c>
      <c r="P16" s="12">
        <f t="shared" si="1"/>
        <v>60190</v>
      </c>
    </row>
    <row r="17" spans="1:16" s="9" customFormat="1" ht="15.75" customHeight="1">
      <c r="A17" s="10" t="s">
        <v>24</v>
      </c>
      <c r="B17" s="11" t="s">
        <v>148</v>
      </c>
      <c r="C17" s="12">
        <v>263</v>
      </c>
      <c r="D17" s="12">
        <v>31515</v>
      </c>
      <c r="E17" s="12">
        <v>60</v>
      </c>
      <c r="F17" s="12">
        <v>32349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0"/>
        <v>323</v>
      </c>
      <c r="P17" s="12">
        <f t="shared" si="1"/>
        <v>63864</v>
      </c>
    </row>
    <row r="18" spans="1:16" s="9" customFormat="1" ht="15.75" customHeight="1">
      <c r="A18" s="10" t="s">
        <v>25</v>
      </c>
      <c r="B18" s="11" t="s">
        <v>149</v>
      </c>
      <c r="C18" s="12">
        <v>256</v>
      </c>
      <c r="D18" s="12">
        <v>131589</v>
      </c>
      <c r="E18" s="12">
        <v>187</v>
      </c>
      <c r="F18" s="12">
        <v>158891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0"/>
        <v>443</v>
      </c>
      <c r="P18" s="12">
        <f t="shared" si="1"/>
        <v>290480</v>
      </c>
    </row>
    <row r="19" spans="1:16" s="9" customFormat="1" ht="15.75" customHeight="1">
      <c r="A19" s="10" t="s">
        <v>26</v>
      </c>
      <c r="B19" s="11" t="s">
        <v>150</v>
      </c>
      <c r="C19" s="12">
        <v>58</v>
      </c>
      <c r="D19" s="12">
        <v>15511</v>
      </c>
      <c r="E19" s="12">
        <v>243</v>
      </c>
      <c r="F19" s="12">
        <v>188964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0"/>
        <v>301</v>
      </c>
      <c r="P19" s="12">
        <f t="shared" si="1"/>
        <v>204475</v>
      </c>
    </row>
    <row r="20" spans="1:16" s="9" customFormat="1" ht="15.75" customHeight="1">
      <c r="A20" s="10" t="s">
        <v>27</v>
      </c>
      <c r="B20" s="11" t="s">
        <v>2</v>
      </c>
      <c r="C20" s="12">
        <v>220</v>
      </c>
      <c r="D20" s="12">
        <v>111266</v>
      </c>
      <c r="E20" s="12">
        <v>527</v>
      </c>
      <c r="F20" s="12">
        <v>474226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0"/>
        <v>747</v>
      </c>
      <c r="P20" s="12">
        <f t="shared" si="1"/>
        <v>585492</v>
      </c>
    </row>
    <row r="21" spans="1:16" s="9" customFormat="1" ht="15.75" customHeight="1">
      <c r="A21" s="10" t="s">
        <v>28</v>
      </c>
      <c r="B21" s="11" t="s">
        <v>151</v>
      </c>
      <c r="C21" s="12">
        <v>435</v>
      </c>
      <c r="D21" s="12">
        <v>102567</v>
      </c>
      <c r="E21" s="12">
        <v>865</v>
      </c>
      <c r="F21" s="12">
        <v>735275</v>
      </c>
      <c r="G21" s="12">
        <v>1</v>
      </c>
      <c r="H21" s="12">
        <v>376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0"/>
        <v>1301</v>
      </c>
      <c r="P21" s="12">
        <f t="shared" si="1"/>
        <v>838218</v>
      </c>
    </row>
    <row r="22" spans="1:16" s="9" customFormat="1" ht="15.75" customHeight="1">
      <c r="A22" s="10" t="s">
        <v>29</v>
      </c>
      <c r="B22" s="11" t="s">
        <v>152</v>
      </c>
      <c r="C22" s="12">
        <v>158</v>
      </c>
      <c r="D22" s="12">
        <v>25945</v>
      </c>
      <c r="E22" s="12">
        <v>264</v>
      </c>
      <c r="F22" s="12">
        <v>121096</v>
      </c>
      <c r="G22" s="12">
        <v>1</v>
      </c>
      <c r="H22" s="12">
        <v>650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f t="shared" si="0"/>
        <v>423</v>
      </c>
      <c r="P22" s="12">
        <f t="shared" si="1"/>
        <v>147691</v>
      </c>
    </row>
    <row r="23" spans="1:16" s="9" customFormat="1" ht="15.75" customHeight="1">
      <c r="A23" s="10" t="s">
        <v>30</v>
      </c>
      <c r="B23" s="11" t="s">
        <v>153</v>
      </c>
      <c r="C23" s="12">
        <v>169</v>
      </c>
      <c r="D23" s="12">
        <v>37969</v>
      </c>
      <c r="E23" s="12">
        <v>62</v>
      </c>
      <c r="F23" s="12">
        <v>26207</v>
      </c>
      <c r="G23" s="12">
        <v>1</v>
      </c>
      <c r="H23" s="12">
        <v>18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0"/>
        <v>232</v>
      </c>
      <c r="P23" s="12">
        <f t="shared" si="1"/>
        <v>64194</v>
      </c>
    </row>
    <row r="24" spans="1:16" s="9" customFormat="1" ht="15.75" customHeight="1">
      <c r="A24" s="10" t="s">
        <v>359</v>
      </c>
      <c r="B24" s="11" t="s">
        <v>3</v>
      </c>
      <c r="C24" s="12">
        <v>72</v>
      </c>
      <c r="D24" s="12">
        <v>12615</v>
      </c>
      <c r="E24" s="12">
        <v>19</v>
      </c>
      <c r="F24" s="12">
        <v>9676</v>
      </c>
      <c r="G24" s="12">
        <v>1</v>
      </c>
      <c r="H24" s="12">
        <v>60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0"/>
        <v>92</v>
      </c>
      <c r="P24" s="12">
        <f t="shared" si="1"/>
        <v>22351</v>
      </c>
    </row>
    <row r="25" spans="1:16" s="9" customFormat="1" ht="15.75" customHeight="1">
      <c r="A25" s="10" t="s">
        <v>31</v>
      </c>
      <c r="B25" s="11" t="s">
        <v>154</v>
      </c>
      <c r="C25" s="12">
        <v>101</v>
      </c>
      <c r="D25" s="12">
        <v>25200</v>
      </c>
      <c r="E25" s="12">
        <v>192</v>
      </c>
      <c r="F25" s="12">
        <v>90416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0"/>
        <v>293</v>
      </c>
      <c r="P25" s="12">
        <f t="shared" si="1"/>
        <v>115616</v>
      </c>
    </row>
    <row r="26" spans="1:16" s="9" customFormat="1" ht="15.75" customHeight="1">
      <c r="A26" s="10" t="s">
        <v>32</v>
      </c>
      <c r="B26" s="11" t="s">
        <v>155</v>
      </c>
      <c r="C26" s="12">
        <v>25</v>
      </c>
      <c r="D26" s="12">
        <v>5710</v>
      </c>
      <c r="E26" s="12">
        <v>13</v>
      </c>
      <c r="F26" s="12">
        <v>8255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0"/>
        <v>38</v>
      </c>
      <c r="P26" s="12">
        <f t="shared" si="1"/>
        <v>13965</v>
      </c>
    </row>
    <row r="27" spans="1:16" s="9" customFormat="1" ht="15.75" customHeight="1">
      <c r="A27" s="10" t="s">
        <v>33</v>
      </c>
      <c r="B27" s="11" t="s">
        <v>156</v>
      </c>
      <c r="C27" s="12">
        <v>127</v>
      </c>
      <c r="D27" s="12">
        <v>27245</v>
      </c>
      <c r="E27" s="12">
        <v>358</v>
      </c>
      <c r="F27" s="12">
        <v>114990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0"/>
        <v>485</v>
      </c>
      <c r="P27" s="12">
        <f t="shared" si="1"/>
        <v>142235</v>
      </c>
    </row>
    <row r="28" spans="1:16" s="9" customFormat="1" ht="15.75" customHeight="1">
      <c r="A28" s="10" t="s">
        <v>34</v>
      </c>
      <c r="B28" s="11" t="s">
        <v>157</v>
      </c>
      <c r="C28" s="12">
        <v>35</v>
      </c>
      <c r="D28" s="12">
        <v>6345</v>
      </c>
      <c r="E28" s="12">
        <v>28</v>
      </c>
      <c r="F28" s="12">
        <v>8409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0"/>
        <v>63</v>
      </c>
      <c r="P28" s="12">
        <f t="shared" si="1"/>
        <v>14754</v>
      </c>
    </row>
    <row r="29" spans="1:16" s="9" customFormat="1" ht="15.75" customHeight="1">
      <c r="A29" s="10" t="s">
        <v>35</v>
      </c>
      <c r="B29" s="11" t="s">
        <v>158</v>
      </c>
      <c r="C29" s="12">
        <v>127</v>
      </c>
      <c r="D29" s="12">
        <v>37371</v>
      </c>
      <c r="E29" s="12">
        <v>120</v>
      </c>
      <c r="F29" s="12">
        <v>51654</v>
      </c>
      <c r="G29" s="12">
        <v>1</v>
      </c>
      <c r="H29" s="12">
        <v>320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0"/>
        <v>248</v>
      </c>
      <c r="P29" s="12">
        <f t="shared" si="1"/>
        <v>89345</v>
      </c>
    </row>
    <row r="30" spans="1:16" s="9" customFormat="1" ht="15.75" customHeight="1">
      <c r="A30" s="10" t="s">
        <v>360</v>
      </c>
      <c r="B30" s="11" t="s">
        <v>4</v>
      </c>
      <c r="C30" s="12">
        <v>62</v>
      </c>
      <c r="D30" s="12">
        <v>26462</v>
      </c>
      <c r="E30" s="12">
        <v>225</v>
      </c>
      <c r="F30" s="12">
        <v>211208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0"/>
        <v>287</v>
      </c>
      <c r="P30" s="12">
        <f t="shared" si="1"/>
        <v>237670</v>
      </c>
    </row>
    <row r="31" spans="1:16" s="9" customFormat="1" ht="15.75" customHeight="1">
      <c r="A31" s="10" t="s">
        <v>36</v>
      </c>
      <c r="B31" s="11" t="s">
        <v>159</v>
      </c>
      <c r="C31" s="12">
        <v>122</v>
      </c>
      <c r="D31" s="12">
        <v>118159</v>
      </c>
      <c r="E31" s="12">
        <v>173</v>
      </c>
      <c r="F31" s="12">
        <v>190083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f t="shared" si="0"/>
        <v>295</v>
      </c>
      <c r="P31" s="12">
        <f t="shared" si="1"/>
        <v>308242</v>
      </c>
    </row>
    <row r="32" spans="1:16" s="9" customFormat="1" ht="15.75" customHeight="1">
      <c r="A32" s="10" t="s">
        <v>37</v>
      </c>
      <c r="B32" s="11" t="s">
        <v>160</v>
      </c>
      <c r="C32" s="12">
        <v>16</v>
      </c>
      <c r="D32" s="12">
        <v>6231</v>
      </c>
      <c r="E32" s="12">
        <v>26</v>
      </c>
      <c r="F32" s="12">
        <v>10974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0"/>
        <v>42</v>
      </c>
      <c r="P32" s="12">
        <f t="shared" si="1"/>
        <v>17205</v>
      </c>
    </row>
    <row r="33" spans="1:16" s="9" customFormat="1" ht="15.75" customHeight="1">
      <c r="A33" s="10" t="s">
        <v>38</v>
      </c>
      <c r="B33" s="11" t="s">
        <v>161</v>
      </c>
      <c r="C33" s="12">
        <v>1528</v>
      </c>
      <c r="D33" s="12">
        <v>398362</v>
      </c>
      <c r="E33" s="12">
        <v>1025</v>
      </c>
      <c r="F33" s="12">
        <v>413354</v>
      </c>
      <c r="G33" s="12">
        <v>1</v>
      </c>
      <c r="H33" s="12">
        <v>740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0"/>
        <v>2554</v>
      </c>
      <c r="P33" s="12">
        <f t="shared" si="1"/>
        <v>812456</v>
      </c>
    </row>
    <row r="34" spans="1:16" s="9" customFormat="1" ht="15.75" customHeight="1">
      <c r="A34" s="10" t="s">
        <v>39</v>
      </c>
      <c r="B34" s="11" t="s">
        <v>162</v>
      </c>
      <c r="C34" s="12">
        <v>587</v>
      </c>
      <c r="D34" s="12">
        <v>174439</v>
      </c>
      <c r="E34" s="12">
        <v>1231</v>
      </c>
      <c r="F34" s="12">
        <v>843284</v>
      </c>
      <c r="G34" s="12">
        <v>3</v>
      </c>
      <c r="H34" s="12">
        <v>758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0"/>
        <v>1821</v>
      </c>
      <c r="P34" s="12">
        <f t="shared" si="1"/>
        <v>1018481</v>
      </c>
    </row>
    <row r="35" spans="1:16" s="9" customFormat="1" ht="15.75" customHeight="1">
      <c r="A35" s="10" t="s">
        <v>40</v>
      </c>
      <c r="B35" s="11" t="s">
        <v>163</v>
      </c>
      <c r="C35" s="12">
        <v>455</v>
      </c>
      <c r="D35" s="12">
        <v>123030</v>
      </c>
      <c r="E35" s="12">
        <v>241</v>
      </c>
      <c r="F35" s="12">
        <v>97914</v>
      </c>
      <c r="G35" s="12">
        <v>1</v>
      </c>
      <c r="H35" s="12">
        <v>167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f t="shared" si="0"/>
        <v>697</v>
      </c>
      <c r="P35" s="12">
        <f t="shared" si="1"/>
        <v>221111</v>
      </c>
    </row>
    <row r="36" spans="1:16" s="9" customFormat="1" ht="15.75" customHeight="1">
      <c r="A36" s="10" t="s">
        <v>41</v>
      </c>
      <c r="B36" s="11" t="s">
        <v>164</v>
      </c>
      <c r="C36" s="12">
        <v>53</v>
      </c>
      <c r="D36" s="12">
        <v>18583</v>
      </c>
      <c r="E36" s="12">
        <v>21</v>
      </c>
      <c r="F36" s="12">
        <v>10908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0"/>
        <v>74</v>
      </c>
      <c r="P36" s="12">
        <f t="shared" si="1"/>
        <v>29491</v>
      </c>
    </row>
    <row r="37" spans="1:16" s="9" customFormat="1" ht="15.75" customHeight="1">
      <c r="A37" s="10" t="s">
        <v>361</v>
      </c>
      <c r="B37" s="11" t="s">
        <v>6</v>
      </c>
      <c r="C37" s="12">
        <v>15</v>
      </c>
      <c r="D37" s="12">
        <v>1576</v>
      </c>
      <c r="E37" s="12">
        <v>25</v>
      </c>
      <c r="F37" s="12">
        <v>8662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0"/>
        <v>40</v>
      </c>
      <c r="P37" s="12">
        <f t="shared" si="1"/>
        <v>10238</v>
      </c>
    </row>
    <row r="38" spans="1:16" s="9" customFormat="1" ht="15.75" customHeight="1">
      <c r="A38" s="10" t="s">
        <v>42</v>
      </c>
      <c r="B38" s="11" t="s">
        <v>165</v>
      </c>
      <c r="C38" s="12">
        <v>74</v>
      </c>
      <c r="D38" s="12">
        <v>10779</v>
      </c>
      <c r="E38" s="12">
        <v>91</v>
      </c>
      <c r="F38" s="12">
        <v>34578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0"/>
        <v>165</v>
      </c>
      <c r="P38" s="12">
        <f t="shared" si="1"/>
        <v>45357</v>
      </c>
    </row>
    <row r="39" spans="1:16" s="9" customFormat="1" ht="15.75" customHeight="1">
      <c r="A39" s="10" t="s">
        <v>362</v>
      </c>
      <c r="B39" s="11" t="s">
        <v>8</v>
      </c>
      <c r="C39" s="12">
        <v>20</v>
      </c>
      <c r="D39" s="12">
        <v>4573</v>
      </c>
      <c r="E39" s="12">
        <v>2</v>
      </c>
      <c r="F39" s="12">
        <v>255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0"/>
        <v>22</v>
      </c>
      <c r="P39" s="12">
        <f t="shared" si="1"/>
        <v>4828</v>
      </c>
    </row>
    <row r="40" spans="1:16" s="9" customFormat="1" ht="15.75" customHeight="1">
      <c r="A40" s="10" t="s">
        <v>43</v>
      </c>
      <c r="B40" s="11" t="s">
        <v>166</v>
      </c>
      <c r="C40" s="12">
        <v>103</v>
      </c>
      <c r="D40" s="12">
        <v>76817</v>
      </c>
      <c r="E40" s="12">
        <v>77</v>
      </c>
      <c r="F40" s="12">
        <v>35156</v>
      </c>
      <c r="G40" s="12">
        <v>1</v>
      </c>
      <c r="H40" s="12">
        <v>500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0"/>
        <v>181</v>
      </c>
      <c r="P40" s="12">
        <f t="shared" si="1"/>
        <v>112473</v>
      </c>
    </row>
    <row r="41" spans="1:16" s="9" customFormat="1" ht="15.75" customHeight="1">
      <c r="A41" s="10" t="s">
        <v>44</v>
      </c>
      <c r="B41" s="11" t="s">
        <v>167</v>
      </c>
      <c r="C41" s="12">
        <v>50076</v>
      </c>
      <c r="D41" s="12">
        <v>46913849</v>
      </c>
      <c r="E41" s="12">
        <v>15749</v>
      </c>
      <c r="F41" s="12">
        <v>5964962</v>
      </c>
      <c r="G41" s="12">
        <v>271</v>
      </c>
      <c r="H41" s="12">
        <v>207414</v>
      </c>
      <c r="I41" s="12">
        <v>104</v>
      </c>
      <c r="J41" s="12">
        <v>634320</v>
      </c>
      <c r="K41" s="12">
        <v>44</v>
      </c>
      <c r="L41" s="12">
        <v>48666</v>
      </c>
      <c r="M41" s="12">
        <v>40</v>
      </c>
      <c r="N41" s="12">
        <v>213103</v>
      </c>
      <c r="O41" s="12">
        <f t="shared" si="0"/>
        <v>66284</v>
      </c>
      <c r="P41" s="12">
        <f t="shared" si="1"/>
        <v>53982314</v>
      </c>
    </row>
    <row r="42" spans="1:16" s="9" customFormat="1" ht="15.75" customHeight="1">
      <c r="A42" s="10" t="s">
        <v>45</v>
      </c>
      <c r="B42" s="11" t="s">
        <v>168</v>
      </c>
      <c r="C42" s="12">
        <v>125</v>
      </c>
      <c r="D42" s="12">
        <v>22954</v>
      </c>
      <c r="E42" s="12">
        <v>79</v>
      </c>
      <c r="F42" s="12">
        <v>25531</v>
      </c>
      <c r="G42" s="12">
        <v>1</v>
      </c>
      <c r="H42" s="12">
        <v>500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0"/>
        <v>205</v>
      </c>
      <c r="P42" s="12">
        <f t="shared" si="1"/>
        <v>48985</v>
      </c>
    </row>
    <row r="43" spans="1:16" s="9" customFormat="1" ht="15.75" customHeight="1">
      <c r="A43" s="10" t="s">
        <v>46</v>
      </c>
      <c r="B43" s="11" t="s">
        <v>169</v>
      </c>
      <c r="C43" s="12">
        <v>23</v>
      </c>
      <c r="D43" s="12">
        <v>10442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0"/>
        <v>23</v>
      </c>
      <c r="P43" s="12">
        <f t="shared" si="1"/>
        <v>10442</v>
      </c>
    </row>
    <row r="44" spans="1:16" s="9" customFormat="1" ht="15.75" customHeight="1">
      <c r="A44" s="10" t="s">
        <v>47</v>
      </c>
      <c r="B44" s="11" t="s">
        <v>170</v>
      </c>
      <c r="C44" s="12">
        <v>33</v>
      </c>
      <c r="D44" s="12">
        <v>11655</v>
      </c>
      <c r="E44" s="12">
        <v>48</v>
      </c>
      <c r="F44" s="12">
        <v>25419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81</v>
      </c>
      <c r="P44" s="12">
        <f t="shared" si="1"/>
        <v>37074</v>
      </c>
    </row>
    <row r="45" spans="1:16" s="9" customFormat="1" ht="15.75" customHeight="1">
      <c r="A45" s="10" t="s">
        <v>48</v>
      </c>
      <c r="B45" s="11" t="s">
        <v>171</v>
      </c>
      <c r="C45" s="12">
        <v>155</v>
      </c>
      <c r="D45" s="12">
        <v>50327</v>
      </c>
      <c r="E45" s="12">
        <v>321</v>
      </c>
      <c r="F45" s="12">
        <v>295403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476</v>
      </c>
      <c r="P45" s="12">
        <f t="shared" si="1"/>
        <v>345730</v>
      </c>
    </row>
    <row r="46" spans="1:16" s="9" customFormat="1" ht="15.75" customHeight="1">
      <c r="A46" s="10" t="s">
        <v>363</v>
      </c>
      <c r="B46" s="11" t="s">
        <v>11</v>
      </c>
      <c r="C46" s="12">
        <v>317</v>
      </c>
      <c r="D46" s="12">
        <v>72198</v>
      </c>
      <c r="E46" s="12">
        <v>177</v>
      </c>
      <c r="F46" s="12">
        <v>63645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0"/>
        <v>494</v>
      </c>
      <c r="P46" s="12">
        <f t="shared" si="1"/>
        <v>135843</v>
      </c>
    </row>
    <row r="47" spans="1:16" s="9" customFormat="1" ht="15.75" customHeight="1">
      <c r="A47" s="10" t="s">
        <v>49</v>
      </c>
      <c r="B47" s="11" t="s">
        <v>172</v>
      </c>
      <c r="C47" s="12">
        <v>54</v>
      </c>
      <c r="D47" s="12">
        <v>7010</v>
      </c>
      <c r="E47" s="12">
        <v>40</v>
      </c>
      <c r="F47" s="12">
        <v>8937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0"/>
        <v>94</v>
      </c>
      <c r="P47" s="12">
        <f t="shared" si="1"/>
        <v>15947</v>
      </c>
    </row>
    <row r="48" spans="1:16" s="9" customFormat="1" ht="15.75" customHeight="1">
      <c r="A48" s="13" t="s">
        <v>50</v>
      </c>
      <c r="B48" s="14" t="s">
        <v>173</v>
      </c>
      <c r="C48" s="15">
        <v>50</v>
      </c>
      <c r="D48" s="15">
        <v>11828</v>
      </c>
      <c r="E48" s="15">
        <v>84</v>
      </c>
      <c r="F48" s="15">
        <v>57219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0"/>
        <v>134</v>
      </c>
      <c r="P48" s="15">
        <f t="shared" si="1"/>
        <v>69047</v>
      </c>
    </row>
    <row r="49" spans="1:16" s="9" customFormat="1" ht="15.75" customHeight="1">
      <c r="A49" s="10" t="s">
        <v>51</v>
      </c>
      <c r="B49" s="11" t="s">
        <v>174</v>
      </c>
      <c r="C49" s="12">
        <v>1171</v>
      </c>
      <c r="D49" s="12">
        <v>325931</v>
      </c>
      <c r="E49" s="12">
        <v>601</v>
      </c>
      <c r="F49" s="12">
        <v>232677</v>
      </c>
      <c r="G49" s="12">
        <v>9</v>
      </c>
      <c r="H49" s="12">
        <v>5233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 t="shared" si="0"/>
        <v>1781</v>
      </c>
      <c r="P49" s="12">
        <f t="shared" si="1"/>
        <v>563841</v>
      </c>
    </row>
    <row r="50" spans="1:16" s="9" customFormat="1" ht="15.75" customHeight="1">
      <c r="A50" s="10" t="s">
        <v>52</v>
      </c>
      <c r="B50" s="11" t="s">
        <v>175</v>
      </c>
      <c r="C50" s="12">
        <v>363</v>
      </c>
      <c r="D50" s="12">
        <v>88620</v>
      </c>
      <c r="E50" s="12">
        <v>450</v>
      </c>
      <c r="F50" s="12">
        <v>137661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0"/>
        <v>813</v>
      </c>
      <c r="P50" s="12">
        <f t="shared" si="1"/>
        <v>226281</v>
      </c>
    </row>
    <row r="51" spans="1:16" s="9" customFormat="1" ht="15.75" customHeight="1">
      <c r="A51" s="10" t="s">
        <v>53</v>
      </c>
      <c r="B51" s="11" t="s">
        <v>176</v>
      </c>
      <c r="C51" s="12">
        <v>53</v>
      </c>
      <c r="D51" s="12">
        <v>7316</v>
      </c>
      <c r="E51" s="12">
        <v>44</v>
      </c>
      <c r="F51" s="12">
        <v>26330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f t="shared" si="0"/>
        <v>97</v>
      </c>
      <c r="P51" s="12">
        <f t="shared" si="1"/>
        <v>33646</v>
      </c>
    </row>
    <row r="52" spans="1:16" s="9" customFormat="1" ht="15.75" customHeight="1">
      <c r="A52" s="10" t="s">
        <v>54</v>
      </c>
      <c r="B52" s="11" t="s">
        <v>177</v>
      </c>
      <c r="C52" s="12">
        <v>26</v>
      </c>
      <c r="D52" s="12">
        <v>3753</v>
      </c>
      <c r="E52" s="12">
        <v>108</v>
      </c>
      <c r="F52" s="12">
        <v>55232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0"/>
        <v>134</v>
      </c>
      <c r="P52" s="12">
        <f t="shared" si="1"/>
        <v>58985</v>
      </c>
    </row>
    <row r="53" spans="1:16" s="9" customFormat="1" ht="15.75" customHeight="1">
      <c r="A53" s="10" t="s">
        <v>55</v>
      </c>
      <c r="B53" s="11" t="s">
        <v>178</v>
      </c>
      <c r="C53" s="12">
        <v>20</v>
      </c>
      <c r="D53" s="12">
        <v>2694</v>
      </c>
      <c r="E53" s="12">
        <v>36</v>
      </c>
      <c r="F53" s="12">
        <v>16822</v>
      </c>
      <c r="G53" s="12">
        <v>2</v>
      </c>
      <c r="H53" s="12">
        <v>1300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0"/>
        <v>58</v>
      </c>
      <c r="P53" s="12">
        <f t="shared" si="1"/>
        <v>20816</v>
      </c>
    </row>
    <row r="54" spans="1:16" s="9" customFormat="1" ht="15.75" customHeight="1">
      <c r="A54" s="10" t="s">
        <v>56</v>
      </c>
      <c r="B54" s="11" t="s">
        <v>179</v>
      </c>
      <c r="C54" s="12">
        <v>97</v>
      </c>
      <c r="D54" s="12">
        <v>20804</v>
      </c>
      <c r="E54" s="12">
        <v>47</v>
      </c>
      <c r="F54" s="12">
        <v>36833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0"/>
        <v>144</v>
      </c>
      <c r="P54" s="12">
        <f t="shared" si="1"/>
        <v>57637</v>
      </c>
    </row>
    <row r="55" spans="1:16" s="9" customFormat="1" ht="15.75" customHeight="1">
      <c r="A55" s="10" t="s">
        <v>57</v>
      </c>
      <c r="B55" s="11" t="s">
        <v>180</v>
      </c>
      <c r="C55" s="12">
        <v>270</v>
      </c>
      <c r="D55" s="12">
        <v>81993</v>
      </c>
      <c r="E55" s="12">
        <v>160</v>
      </c>
      <c r="F55" s="12">
        <v>61591</v>
      </c>
      <c r="G55" s="12">
        <v>16</v>
      </c>
      <c r="H55" s="12">
        <v>7322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0"/>
        <v>446</v>
      </c>
      <c r="P55" s="12">
        <f t="shared" si="1"/>
        <v>150906</v>
      </c>
    </row>
    <row r="56" spans="1:16" s="9" customFormat="1" ht="15.75" customHeight="1">
      <c r="A56" s="10" t="s">
        <v>58</v>
      </c>
      <c r="B56" s="11" t="s">
        <v>181</v>
      </c>
      <c r="C56" s="12">
        <v>4429</v>
      </c>
      <c r="D56" s="12">
        <v>1794711</v>
      </c>
      <c r="E56" s="12">
        <v>2949</v>
      </c>
      <c r="F56" s="12">
        <v>1673566</v>
      </c>
      <c r="G56" s="12">
        <v>16</v>
      </c>
      <c r="H56" s="12">
        <v>7465</v>
      </c>
      <c r="I56" s="12">
        <v>0</v>
      </c>
      <c r="J56" s="12">
        <v>0</v>
      </c>
      <c r="K56" s="12">
        <v>9</v>
      </c>
      <c r="L56" s="12">
        <v>7920</v>
      </c>
      <c r="M56" s="12">
        <v>0</v>
      </c>
      <c r="N56" s="12">
        <v>0</v>
      </c>
      <c r="O56" s="12">
        <f t="shared" si="0"/>
        <v>7403</v>
      </c>
      <c r="P56" s="12">
        <f t="shared" si="1"/>
        <v>3483662</v>
      </c>
    </row>
    <row r="57" spans="1:16" s="9" customFormat="1" ht="15.75" customHeight="1">
      <c r="A57" s="10" t="s">
        <v>59</v>
      </c>
      <c r="B57" s="11" t="s">
        <v>182</v>
      </c>
      <c r="C57" s="12">
        <v>932</v>
      </c>
      <c r="D57" s="12">
        <v>178117</v>
      </c>
      <c r="E57" s="12">
        <v>1523</v>
      </c>
      <c r="F57" s="12">
        <v>608824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0"/>
        <v>2455</v>
      </c>
      <c r="P57" s="12">
        <f t="shared" si="1"/>
        <v>786941</v>
      </c>
    </row>
    <row r="58" spans="1:16" s="9" customFormat="1" ht="15.75" customHeight="1">
      <c r="A58" s="10" t="s">
        <v>60</v>
      </c>
      <c r="B58" s="11" t="s">
        <v>183</v>
      </c>
      <c r="C58" s="12">
        <v>162</v>
      </c>
      <c r="D58" s="12">
        <v>90486</v>
      </c>
      <c r="E58" s="12">
        <v>94</v>
      </c>
      <c r="F58" s="12">
        <v>112855</v>
      </c>
      <c r="G58" s="12">
        <v>2</v>
      </c>
      <c r="H58" s="12">
        <v>639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0"/>
        <v>258</v>
      </c>
      <c r="P58" s="12">
        <f t="shared" si="1"/>
        <v>203980</v>
      </c>
    </row>
    <row r="59" spans="1:16" s="9" customFormat="1" ht="15.75" customHeight="1">
      <c r="A59" s="10" t="s">
        <v>61</v>
      </c>
      <c r="B59" s="11" t="s">
        <v>184</v>
      </c>
      <c r="C59" s="12">
        <v>201</v>
      </c>
      <c r="D59" s="12">
        <v>61430</v>
      </c>
      <c r="E59" s="12">
        <v>225</v>
      </c>
      <c r="F59" s="12">
        <v>214313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0"/>
        <v>426</v>
      </c>
      <c r="P59" s="12">
        <f t="shared" si="1"/>
        <v>275743</v>
      </c>
    </row>
    <row r="60" spans="1:16" s="9" customFormat="1" ht="15.75" customHeight="1">
      <c r="A60" s="10" t="s">
        <v>62</v>
      </c>
      <c r="B60" s="11" t="s">
        <v>185</v>
      </c>
      <c r="C60" s="12">
        <v>136</v>
      </c>
      <c r="D60" s="12">
        <v>42379</v>
      </c>
      <c r="E60" s="12">
        <v>214</v>
      </c>
      <c r="F60" s="12">
        <v>217230</v>
      </c>
      <c r="G60" s="12">
        <v>1</v>
      </c>
      <c r="H60" s="12">
        <v>55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0"/>
        <v>351</v>
      </c>
      <c r="P60" s="12">
        <f t="shared" si="1"/>
        <v>259664</v>
      </c>
    </row>
    <row r="61" spans="1:16" s="9" customFormat="1" ht="15.75" customHeight="1">
      <c r="A61" s="10" t="s">
        <v>63</v>
      </c>
      <c r="B61" s="11" t="s">
        <v>186</v>
      </c>
      <c r="C61" s="12">
        <v>780</v>
      </c>
      <c r="D61" s="12">
        <v>309705</v>
      </c>
      <c r="E61" s="12">
        <v>778</v>
      </c>
      <c r="F61" s="12">
        <v>614839</v>
      </c>
      <c r="G61" s="12">
        <v>1</v>
      </c>
      <c r="H61" s="12">
        <v>240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0"/>
        <v>1559</v>
      </c>
      <c r="P61" s="12">
        <f t="shared" si="1"/>
        <v>924784</v>
      </c>
    </row>
    <row r="62" spans="1:16" s="9" customFormat="1" ht="15.75" customHeight="1">
      <c r="A62" s="10" t="s">
        <v>64</v>
      </c>
      <c r="B62" s="11" t="s">
        <v>187</v>
      </c>
      <c r="C62" s="12">
        <v>52</v>
      </c>
      <c r="D62" s="12">
        <v>7119</v>
      </c>
      <c r="E62" s="12">
        <v>3</v>
      </c>
      <c r="F62" s="12">
        <v>2550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0"/>
        <v>55</v>
      </c>
      <c r="P62" s="12">
        <f t="shared" si="1"/>
        <v>9669</v>
      </c>
    </row>
    <row r="63" spans="1:16" s="9" customFormat="1" ht="15.75" customHeight="1">
      <c r="A63" s="10" t="s">
        <v>65</v>
      </c>
      <c r="B63" s="11" t="s">
        <v>188</v>
      </c>
      <c r="C63" s="12">
        <v>25</v>
      </c>
      <c r="D63" s="12">
        <v>9015</v>
      </c>
      <c r="E63" s="12">
        <v>58</v>
      </c>
      <c r="F63" s="12">
        <v>61097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f t="shared" si="0"/>
        <v>83</v>
      </c>
      <c r="P63" s="12">
        <f t="shared" si="1"/>
        <v>70112</v>
      </c>
    </row>
    <row r="64" spans="1:16" s="9" customFormat="1" ht="15.75" customHeight="1">
      <c r="A64" s="10" t="s">
        <v>66</v>
      </c>
      <c r="B64" s="11" t="s">
        <v>189</v>
      </c>
      <c r="C64" s="12">
        <v>786</v>
      </c>
      <c r="D64" s="12">
        <v>47312</v>
      </c>
      <c r="E64" s="12">
        <v>244</v>
      </c>
      <c r="F64" s="12">
        <v>35810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0"/>
        <v>1030</v>
      </c>
      <c r="P64" s="12">
        <f t="shared" si="1"/>
        <v>83122</v>
      </c>
    </row>
    <row r="65" spans="1:16" s="9" customFormat="1" ht="15.75" customHeight="1">
      <c r="A65" s="10" t="s">
        <v>67</v>
      </c>
      <c r="B65" s="11" t="s">
        <v>190</v>
      </c>
      <c r="C65" s="12">
        <v>2629</v>
      </c>
      <c r="D65" s="12">
        <v>444768</v>
      </c>
      <c r="E65" s="12">
        <v>1861</v>
      </c>
      <c r="F65" s="12">
        <v>535600</v>
      </c>
      <c r="G65" s="12">
        <v>6</v>
      </c>
      <c r="H65" s="12">
        <v>1512</v>
      </c>
      <c r="I65" s="12">
        <v>1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f t="shared" si="0"/>
        <v>4497</v>
      </c>
      <c r="P65" s="12">
        <f t="shared" si="1"/>
        <v>981880</v>
      </c>
    </row>
    <row r="66" spans="1:16" s="9" customFormat="1" ht="15.75" customHeight="1">
      <c r="A66" s="10" t="s">
        <v>68</v>
      </c>
      <c r="B66" s="11" t="s">
        <v>191</v>
      </c>
      <c r="C66" s="12">
        <v>658</v>
      </c>
      <c r="D66" s="12">
        <v>60161</v>
      </c>
      <c r="E66" s="12">
        <v>464</v>
      </c>
      <c r="F66" s="12">
        <v>212834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0"/>
        <v>1122</v>
      </c>
      <c r="P66" s="12">
        <f t="shared" si="1"/>
        <v>272995</v>
      </c>
    </row>
    <row r="67" spans="1:16" s="9" customFormat="1" ht="15.75" customHeight="1">
      <c r="A67" s="10" t="s">
        <v>69</v>
      </c>
      <c r="B67" s="11" t="s">
        <v>192</v>
      </c>
      <c r="C67" s="12">
        <v>130</v>
      </c>
      <c r="D67" s="12">
        <v>39502</v>
      </c>
      <c r="E67" s="12">
        <v>243</v>
      </c>
      <c r="F67" s="12">
        <v>108203</v>
      </c>
      <c r="G67" s="12">
        <v>2</v>
      </c>
      <c r="H67" s="12">
        <v>860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0"/>
        <v>375</v>
      </c>
      <c r="P67" s="12">
        <f t="shared" si="1"/>
        <v>148565</v>
      </c>
    </row>
    <row r="68" spans="1:16" s="9" customFormat="1" ht="15.75" customHeight="1">
      <c r="A68" s="10" t="s">
        <v>70</v>
      </c>
      <c r="B68" s="11" t="s">
        <v>193</v>
      </c>
      <c r="C68" s="12">
        <v>1451</v>
      </c>
      <c r="D68" s="12">
        <v>181287</v>
      </c>
      <c r="E68" s="12">
        <v>2068</v>
      </c>
      <c r="F68" s="12">
        <v>618398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f t="shared" si="0"/>
        <v>3519</v>
      </c>
      <c r="P68" s="12">
        <f t="shared" si="1"/>
        <v>799685</v>
      </c>
    </row>
    <row r="69" spans="1:16" s="9" customFormat="1" ht="15.75" customHeight="1">
      <c r="A69" s="10" t="s">
        <v>71</v>
      </c>
      <c r="B69" s="11" t="s">
        <v>194</v>
      </c>
      <c r="C69" s="12">
        <v>207</v>
      </c>
      <c r="D69" s="12">
        <v>46799</v>
      </c>
      <c r="E69" s="12">
        <v>282</v>
      </c>
      <c r="F69" s="12">
        <v>115866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0"/>
        <v>489</v>
      </c>
      <c r="P69" s="12">
        <f t="shared" si="1"/>
        <v>162665</v>
      </c>
    </row>
    <row r="70" spans="1:16" s="9" customFormat="1" ht="15.75" customHeight="1">
      <c r="A70" s="10" t="s">
        <v>364</v>
      </c>
      <c r="B70" s="11" t="s">
        <v>14</v>
      </c>
      <c r="C70" s="12">
        <v>60</v>
      </c>
      <c r="D70" s="12">
        <v>5075</v>
      </c>
      <c r="E70" s="12">
        <v>30</v>
      </c>
      <c r="F70" s="12">
        <v>6023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0"/>
        <v>90</v>
      </c>
      <c r="P70" s="12">
        <f t="shared" si="1"/>
        <v>11098</v>
      </c>
    </row>
    <row r="71" spans="1:16" s="9" customFormat="1" ht="15.75" customHeight="1">
      <c r="A71" s="10" t="s">
        <v>72</v>
      </c>
      <c r="B71" s="11" t="s">
        <v>195</v>
      </c>
      <c r="C71" s="12">
        <v>212</v>
      </c>
      <c r="D71" s="12">
        <v>164548</v>
      </c>
      <c r="E71" s="12">
        <v>10</v>
      </c>
      <c r="F71" s="12">
        <v>12812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f t="shared" si="0"/>
        <v>222</v>
      </c>
      <c r="P71" s="12">
        <f t="shared" si="1"/>
        <v>177360</v>
      </c>
    </row>
    <row r="72" spans="1:16" s="9" customFormat="1" ht="15.75" customHeight="1">
      <c r="A72" s="10" t="s">
        <v>73</v>
      </c>
      <c r="B72" s="11" t="s">
        <v>196</v>
      </c>
      <c r="C72" s="12">
        <v>566</v>
      </c>
      <c r="D72" s="12">
        <v>68634</v>
      </c>
      <c r="E72" s="12">
        <v>732</v>
      </c>
      <c r="F72" s="12">
        <v>247971</v>
      </c>
      <c r="G72" s="12">
        <v>3</v>
      </c>
      <c r="H72" s="12">
        <v>1032</v>
      </c>
      <c r="I72" s="12">
        <v>0</v>
      </c>
      <c r="J72" s="12">
        <v>0</v>
      </c>
      <c r="K72" s="12">
        <v>1</v>
      </c>
      <c r="L72" s="12">
        <v>1044</v>
      </c>
      <c r="M72" s="12">
        <v>0</v>
      </c>
      <c r="N72" s="12">
        <v>0</v>
      </c>
      <c r="O72" s="12">
        <f t="shared" si="0"/>
        <v>1302</v>
      </c>
      <c r="P72" s="12">
        <f t="shared" si="1"/>
        <v>318681</v>
      </c>
    </row>
    <row r="73" spans="1:16" s="9" customFormat="1" ht="15.75" customHeight="1">
      <c r="A73" s="10" t="s">
        <v>74</v>
      </c>
      <c r="B73" s="11" t="s">
        <v>197</v>
      </c>
      <c r="C73" s="12">
        <v>5512</v>
      </c>
      <c r="D73" s="12">
        <v>3364668</v>
      </c>
      <c r="E73" s="12">
        <v>2083</v>
      </c>
      <c r="F73" s="12">
        <v>635077</v>
      </c>
      <c r="G73" s="12">
        <v>65</v>
      </c>
      <c r="H73" s="12">
        <v>48827</v>
      </c>
      <c r="I73" s="12">
        <v>7</v>
      </c>
      <c r="J73" s="12">
        <v>177989</v>
      </c>
      <c r="K73" s="12">
        <v>0</v>
      </c>
      <c r="L73" s="12">
        <v>0</v>
      </c>
      <c r="M73" s="12">
        <v>0</v>
      </c>
      <c r="N73" s="12">
        <v>0</v>
      </c>
      <c r="O73" s="12">
        <f t="shared" si="0"/>
        <v>7667</v>
      </c>
      <c r="P73" s="12">
        <f t="shared" si="1"/>
        <v>4226561</v>
      </c>
    </row>
    <row r="74" spans="1:16" s="9" customFormat="1" ht="15.75" customHeight="1">
      <c r="A74" s="10" t="s">
        <v>75</v>
      </c>
      <c r="B74" s="11" t="s">
        <v>198</v>
      </c>
      <c r="C74" s="12">
        <v>36</v>
      </c>
      <c r="D74" s="12">
        <v>50386</v>
      </c>
      <c r="E74" s="12">
        <v>63</v>
      </c>
      <c r="F74" s="12">
        <v>28764</v>
      </c>
      <c r="G74" s="12">
        <v>3</v>
      </c>
      <c r="H74" s="12">
        <v>2130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 t="shared" si="0"/>
        <v>102</v>
      </c>
      <c r="P74" s="12">
        <f t="shared" si="1"/>
        <v>81280</v>
      </c>
    </row>
    <row r="75" spans="1:16" s="9" customFormat="1" ht="15.75" customHeight="1">
      <c r="A75" s="10" t="s">
        <v>76</v>
      </c>
      <c r="B75" s="11" t="s">
        <v>199</v>
      </c>
      <c r="C75" s="12">
        <v>35</v>
      </c>
      <c r="D75" s="12">
        <v>12019</v>
      </c>
      <c r="E75" s="12">
        <v>65</v>
      </c>
      <c r="F75" s="12">
        <v>52051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f t="shared" si="0"/>
        <v>100</v>
      </c>
      <c r="P75" s="12">
        <f t="shared" si="1"/>
        <v>64070</v>
      </c>
    </row>
    <row r="76" spans="1:16" s="9" customFormat="1" ht="15.75" customHeight="1">
      <c r="A76" s="10" t="s">
        <v>77</v>
      </c>
      <c r="B76" s="11" t="s">
        <v>200</v>
      </c>
      <c r="C76" s="12">
        <v>61</v>
      </c>
      <c r="D76" s="12">
        <v>25402</v>
      </c>
      <c r="E76" s="12">
        <v>49</v>
      </c>
      <c r="F76" s="12">
        <v>33813</v>
      </c>
      <c r="G76" s="12">
        <v>1</v>
      </c>
      <c r="H76" s="12">
        <v>100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f t="shared" si="0"/>
        <v>111</v>
      </c>
      <c r="P76" s="12">
        <f t="shared" si="1"/>
        <v>59315</v>
      </c>
    </row>
    <row r="77" spans="1:16" s="9" customFormat="1" ht="15.75" customHeight="1">
      <c r="A77" s="10" t="s">
        <v>78</v>
      </c>
      <c r="B77" s="11" t="s">
        <v>201</v>
      </c>
      <c r="C77" s="12">
        <v>142</v>
      </c>
      <c r="D77" s="12">
        <v>30584</v>
      </c>
      <c r="E77" s="12">
        <v>66</v>
      </c>
      <c r="F77" s="12">
        <v>22366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f t="shared" si="0"/>
        <v>208</v>
      </c>
      <c r="P77" s="12">
        <f t="shared" si="1"/>
        <v>52950</v>
      </c>
    </row>
    <row r="78" spans="1:16" s="9" customFormat="1" ht="15.75" customHeight="1">
      <c r="A78" s="10" t="s">
        <v>79</v>
      </c>
      <c r="B78" s="11" t="s">
        <v>202</v>
      </c>
      <c r="C78" s="12">
        <v>31</v>
      </c>
      <c r="D78" s="12">
        <v>8036</v>
      </c>
      <c r="E78" s="12">
        <v>26</v>
      </c>
      <c r="F78" s="12">
        <v>8032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t="shared" si="0"/>
        <v>57</v>
      </c>
      <c r="P78" s="12">
        <f t="shared" si="1"/>
        <v>16068</v>
      </c>
    </row>
    <row r="79" spans="1:16" s="9" customFormat="1" ht="15.75" customHeight="1">
      <c r="A79" s="10" t="s">
        <v>80</v>
      </c>
      <c r="B79" s="11" t="s">
        <v>203</v>
      </c>
      <c r="C79" s="12">
        <v>3815</v>
      </c>
      <c r="D79" s="12">
        <v>1242624</v>
      </c>
      <c r="E79" s="12">
        <v>4056</v>
      </c>
      <c r="F79" s="12">
        <v>1771395</v>
      </c>
      <c r="G79" s="12">
        <v>12</v>
      </c>
      <c r="H79" s="12">
        <v>6948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aca="true" t="shared" si="2" ref="O79:O117">C79+E79+G79+I79+K79+M79</f>
        <v>7883</v>
      </c>
      <c r="P79" s="12">
        <f aca="true" t="shared" si="3" ref="P79:P117">D79+F79+H79+J79+L79+N79</f>
        <v>3020967</v>
      </c>
    </row>
    <row r="80" spans="1:16" s="9" customFormat="1" ht="15.75" customHeight="1">
      <c r="A80" s="10" t="s">
        <v>81</v>
      </c>
      <c r="B80" s="11" t="s">
        <v>204</v>
      </c>
      <c r="C80" s="12">
        <v>191</v>
      </c>
      <c r="D80" s="12">
        <v>28140</v>
      </c>
      <c r="E80" s="12">
        <v>614</v>
      </c>
      <c r="F80" s="12">
        <v>523351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2"/>
        <v>805</v>
      </c>
      <c r="P80" s="12">
        <f t="shared" si="3"/>
        <v>551491</v>
      </c>
    </row>
    <row r="81" spans="1:16" s="9" customFormat="1" ht="15.75" customHeight="1">
      <c r="A81" s="10" t="s">
        <v>82</v>
      </c>
      <c r="B81" s="11" t="s">
        <v>205</v>
      </c>
      <c r="C81" s="12">
        <v>69</v>
      </c>
      <c r="D81" s="12">
        <v>17643</v>
      </c>
      <c r="E81" s="12">
        <v>57</v>
      </c>
      <c r="F81" s="12">
        <v>19855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f t="shared" si="2"/>
        <v>126</v>
      </c>
      <c r="P81" s="12">
        <f t="shared" si="3"/>
        <v>37498</v>
      </c>
    </row>
    <row r="82" spans="1:16" s="9" customFormat="1" ht="15.75" customHeight="1">
      <c r="A82" s="10" t="s">
        <v>83</v>
      </c>
      <c r="B82" s="11" t="s">
        <v>206</v>
      </c>
      <c r="C82" s="12">
        <v>2546</v>
      </c>
      <c r="D82" s="12">
        <v>601235</v>
      </c>
      <c r="E82" s="12">
        <v>1347</v>
      </c>
      <c r="F82" s="12">
        <v>555051</v>
      </c>
      <c r="G82" s="12">
        <v>6</v>
      </c>
      <c r="H82" s="12">
        <v>1140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2"/>
        <v>3899</v>
      </c>
      <c r="P82" s="12">
        <f t="shared" si="3"/>
        <v>1157426</v>
      </c>
    </row>
    <row r="83" spans="1:16" s="9" customFormat="1" ht="15.75" customHeight="1">
      <c r="A83" s="10" t="s">
        <v>84</v>
      </c>
      <c r="B83" s="11" t="s">
        <v>207</v>
      </c>
      <c r="C83" s="12">
        <v>2474</v>
      </c>
      <c r="D83" s="12">
        <v>900797</v>
      </c>
      <c r="E83" s="12">
        <v>4338</v>
      </c>
      <c r="F83" s="12">
        <v>4785275</v>
      </c>
      <c r="G83" s="12">
        <v>9</v>
      </c>
      <c r="H83" s="12">
        <v>16021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2"/>
        <v>6821</v>
      </c>
      <c r="P83" s="12">
        <f t="shared" si="3"/>
        <v>5702093</v>
      </c>
    </row>
    <row r="84" spans="1:16" s="9" customFormat="1" ht="15.75" customHeight="1">
      <c r="A84" s="13" t="s">
        <v>85</v>
      </c>
      <c r="B84" s="14" t="s">
        <v>208</v>
      </c>
      <c r="C84" s="15">
        <v>244</v>
      </c>
      <c r="D84" s="15">
        <v>138406</v>
      </c>
      <c r="E84" s="15">
        <v>159</v>
      </c>
      <c r="F84" s="15">
        <v>120840</v>
      </c>
      <c r="G84" s="15">
        <v>1</v>
      </c>
      <c r="H84" s="15">
        <v>6000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f t="shared" si="2"/>
        <v>404</v>
      </c>
      <c r="P84" s="15">
        <f t="shared" si="3"/>
        <v>265246</v>
      </c>
    </row>
    <row r="85" spans="1:16" s="9" customFormat="1" ht="15.75" customHeight="1">
      <c r="A85" s="10" t="s">
        <v>86</v>
      </c>
      <c r="B85" s="11" t="s">
        <v>209</v>
      </c>
      <c r="C85" s="12">
        <v>136</v>
      </c>
      <c r="D85" s="12">
        <v>45028</v>
      </c>
      <c r="E85" s="12">
        <v>57</v>
      </c>
      <c r="F85" s="12">
        <v>27858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2"/>
        <v>193</v>
      </c>
      <c r="P85" s="12">
        <f t="shared" si="3"/>
        <v>72886</v>
      </c>
    </row>
    <row r="86" spans="1:16" s="9" customFormat="1" ht="15.75" customHeight="1">
      <c r="A86" s="10" t="s">
        <v>87</v>
      </c>
      <c r="B86" s="11" t="s">
        <v>210</v>
      </c>
      <c r="C86" s="12">
        <v>261</v>
      </c>
      <c r="D86" s="12">
        <v>61176</v>
      </c>
      <c r="E86" s="12">
        <v>379</v>
      </c>
      <c r="F86" s="12">
        <v>151146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f t="shared" si="2"/>
        <v>640</v>
      </c>
      <c r="P86" s="12">
        <f t="shared" si="3"/>
        <v>212322</v>
      </c>
    </row>
    <row r="87" spans="1:16" s="9" customFormat="1" ht="15.75" customHeight="1">
      <c r="A87" s="10" t="s">
        <v>88</v>
      </c>
      <c r="B87" s="11" t="s">
        <v>211</v>
      </c>
      <c r="C87" s="12">
        <v>2049</v>
      </c>
      <c r="D87" s="12">
        <v>776299</v>
      </c>
      <c r="E87" s="12">
        <v>3167</v>
      </c>
      <c r="F87" s="12">
        <v>1698790</v>
      </c>
      <c r="G87" s="12">
        <v>23</v>
      </c>
      <c r="H87" s="12">
        <v>10049</v>
      </c>
      <c r="I87" s="12">
        <v>0</v>
      </c>
      <c r="J87" s="12">
        <v>0</v>
      </c>
      <c r="K87" s="12">
        <v>16</v>
      </c>
      <c r="L87" s="12">
        <v>3555</v>
      </c>
      <c r="M87" s="12">
        <v>0</v>
      </c>
      <c r="N87" s="12">
        <v>0</v>
      </c>
      <c r="O87" s="12">
        <f t="shared" si="2"/>
        <v>5255</v>
      </c>
      <c r="P87" s="12">
        <f t="shared" si="3"/>
        <v>2488693</v>
      </c>
    </row>
    <row r="88" spans="1:16" s="9" customFormat="1" ht="15.75" customHeight="1">
      <c r="A88" s="10" t="s">
        <v>89</v>
      </c>
      <c r="B88" s="11" t="s">
        <v>212</v>
      </c>
      <c r="C88" s="12">
        <v>223</v>
      </c>
      <c r="D88" s="12">
        <v>62824</v>
      </c>
      <c r="E88" s="12">
        <v>115</v>
      </c>
      <c r="F88" s="12">
        <v>82026</v>
      </c>
      <c r="G88" s="12">
        <v>1</v>
      </c>
      <c r="H88" s="12">
        <v>250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f t="shared" si="2"/>
        <v>339</v>
      </c>
      <c r="P88" s="12">
        <f t="shared" si="3"/>
        <v>145100</v>
      </c>
    </row>
    <row r="89" spans="1:16" s="9" customFormat="1" ht="15.75" customHeight="1">
      <c r="A89" s="10" t="s">
        <v>90</v>
      </c>
      <c r="B89" s="11" t="s">
        <v>213</v>
      </c>
      <c r="C89" s="12">
        <v>12388</v>
      </c>
      <c r="D89" s="12">
        <v>16370096</v>
      </c>
      <c r="E89" s="12">
        <v>4735</v>
      </c>
      <c r="F89" s="12">
        <v>1670297</v>
      </c>
      <c r="G89" s="12">
        <v>86</v>
      </c>
      <c r="H89" s="12">
        <v>82987</v>
      </c>
      <c r="I89" s="12">
        <v>58</v>
      </c>
      <c r="J89" s="12">
        <v>305669</v>
      </c>
      <c r="K89" s="12">
        <v>0</v>
      </c>
      <c r="L89" s="12">
        <v>0</v>
      </c>
      <c r="M89" s="12">
        <v>33</v>
      </c>
      <c r="N89" s="12">
        <v>49200</v>
      </c>
      <c r="O89" s="12">
        <f t="shared" si="2"/>
        <v>17300</v>
      </c>
      <c r="P89" s="12">
        <f t="shared" si="3"/>
        <v>18478249</v>
      </c>
    </row>
    <row r="90" spans="1:16" s="9" customFormat="1" ht="15.75" customHeight="1">
      <c r="A90" s="10" t="s">
        <v>91</v>
      </c>
      <c r="B90" s="11" t="s">
        <v>214</v>
      </c>
      <c r="C90" s="12">
        <v>1027</v>
      </c>
      <c r="D90" s="12">
        <v>201328</v>
      </c>
      <c r="E90" s="12">
        <v>415</v>
      </c>
      <c r="F90" s="12">
        <v>145530</v>
      </c>
      <c r="G90" s="12">
        <v>2</v>
      </c>
      <c r="H90" s="12">
        <v>1111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f t="shared" si="2"/>
        <v>1444</v>
      </c>
      <c r="P90" s="12">
        <f t="shared" si="3"/>
        <v>347969</v>
      </c>
    </row>
    <row r="91" spans="1:16" s="9" customFormat="1" ht="15.75" customHeight="1">
      <c r="A91" s="10" t="s">
        <v>92</v>
      </c>
      <c r="B91" s="11" t="s">
        <v>215</v>
      </c>
      <c r="C91" s="12">
        <v>1479</v>
      </c>
      <c r="D91" s="12">
        <v>386805</v>
      </c>
      <c r="E91" s="12">
        <v>883</v>
      </c>
      <c r="F91" s="12">
        <v>328236</v>
      </c>
      <c r="G91" s="12">
        <v>3</v>
      </c>
      <c r="H91" s="12">
        <v>718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f t="shared" si="2"/>
        <v>2365</v>
      </c>
      <c r="P91" s="12">
        <f t="shared" si="3"/>
        <v>715759</v>
      </c>
    </row>
    <row r="92" spans="1:16" s="9" customFormat="1" ht="15.75" customHeight="1">
      <c r="A92" s="10" t="s">
        <v>93</v>
      </c>
      <c r="B92" s="11" t="s">
        <v>216</v>
      </c>
      <c r="C92" s="12">
        <v>394</v>
      </c>
      <c r="D92" s="12">
        <v>53660</v>
      </c>
      <c r="E92" s="12">
        <v>348</v>
      </c>
      <c r="F92" s="12">
        <v>90672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f t="shared" si="2"/>
        <v>742</v>
      </c>
      <c r="P92" s="12">
        <f t="shared" si="3"/>
        <v>144332</v>
      </c>
    </row>
    <row r="93" spans="1:16" s="9" customFormat="1" ht="15.75" customHeight="1">
      <c r="A93" s="10" t="s">
        <v>94</v>
      </c>
      <c r="B93" s="11" t="s">
        <v>217</v>
      </c>
      <c r="C93" s="12">
        <v>144</v>
      </c>
      <c r="D93" s="12">
        <v>35273</v>
      </c>
      <c r="E93" s="12">
        <v>330</v>
      </c>
      <c r="F93" s="12">
        <v>154447</v>
      </c>
      <c r="G93" s="12">
        <v>1</v>
      </c>
      <c r="H93" s="12">
        <v>450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f t="shared" si="2"/>
        <v>475</v>
      </c>
      <c r="P93" s="12">
        <f t="shared" si="3"/>
        <v>190170</v>
      </c>
    </row>
    <row r="94" spans="1:16" s="9" customFormat="1" ht="15.75" customHeight="1">
      <c r="A94" s="10" t="s">
        <v>95</v>
      </c>
      <c r="B94" s="11" t="s">
        <v>218</v>
      </c>
      <c r="C94" s="12">
        <v>84</v>
      </c>
      <c r="D94" s="12">
        <v>31624</v>
      </c>
      <c r="E94" s="12">
        <v>107</v>
      </c>
      <c r="F94" s="12">
        <v>71506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f t="shared" si="2"/>
        <v>191</v>
      </c>
      <c r="P94" s="12">
        <f t="shared" si="3"/>
        <v>103130</v>
      </c>
    </row>
    <row r="95" spans="1:16" s="9" customFormat="1" ht="15.75" customHeight="1">
      <c r="A95" s="10" t="s">
        <v>96</v>
      </c>
      <c r="B95" s="11" t="s">
        <v>219</v>
      </c>
      <c r="C95" s="12">
        <v>987</v>
      </c>
      <c r="D95" s="12">
        <v>167031</v>
      </c>
      <c r="E95" s="12">
        <v>661</v>
      </c>
      <c r="F95" s="12">
        <v>209805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f t="shared" si="2"/>
        <v>1648</v>
      </c>
      <c r="P95" s="12">
        <f t="shared" si="3"/>
        <v>376836</v>
      </c>
    </row>
    <row r="96" spans="1:16" s="9" customFormat="1" ht="15.75" customHeight="1">
      <c r="A96" s="10" t="s">
        <v>97</v>
      </c>
      <c r="B96" s="11" t="s">
        <v>220</v>
      </c>
      <c r="C96" s="12">
        <v>195</v>
      </c>
      <c r="D96" s="12">
        <v>30253</v>
      </c>
      <c r="E96" s="12">
        <v>62</v>
      </c>
      <c r="F96" s="12">
        <v>25402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f t="shared" si="2"/>
        <v>257</v>
      </c>
      <c r="P96" s="12">
        <f t="shared" si="3"/>
        <v>55655</v>
      </c>
    </row>
    <row r="97" spans="1:16" s="9" customFormat="1" ht="15.75" customHeight="1">
      <c r="A97" s="10" t="s">
        <v>98</v>
      </c>
      <c r="B97" s="11" t="s">
        <v>221</v>
      </c>
      <c r="C97" s="12">
        <v>188</v>
      </c>
      <c r="D97" s="12">
        <v>75687</v>
      </c>
      <c r="E97" s="12">
        <v>240</v>
      </c>
      <c r="F97" s="12">
        <v>117309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f t="shared" si="2"/>
        <v>428</v>
      </c>
      <c r="P97" s="12">
        <f t="shared" si="3"/>
        <v>192996</v>
      </c>
    </row>
    <row r="98" spans="1:16" s="9" customFormat="1" ht="15.75" customHeight="1">
      <c r="A98" s="10" t="s">
        <v>99</v>
      </c>
      <c r="B98" s="11" t="s">
        <v>222</v>
      </c>
      <c r="C98" s="12">
        <v>962</v>
      </c>
      <c r="D98" s="12">
        <v>83658</v>
      </c>
      <c r="E98" s="12">
        <v>559</v>
      </c>
      <c r="F98" s="12">
        <v>206357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f t="shared" si="2"/>
        <v>1521</v>
      </c>
      <c r="P98" s="12">
        <f t="shared" si="3"/>
        <v>290015</v>
      </c>
    </row>
    <row r="99" spans="1:16" s="9" customFormat="1" ht="15.75" customHeight="1">
      <c r="A99" s="10" t="s">
        <v>100</v>
      </c>
      <c r="B99" s="11" t="s">
        <v>223</v>
      </c>
      <c r="C99" s="12">
        <v>75</v>
      </c>
      <c r="D99" s="12">
        <v>9848</v>
      </c>
      <c r="E99" s="12">
        <v>28</v>
      </c>
      <c r="F99" s="12">
        <v>15563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2"/>
        <v>103</v>
      </c>
      <c r="P99" s="12">
        <f t="shared" si="3"/>
        <v>25411</v>
      </c>
    </row>
    <row r="100" spans="1:16" s="9" customFormat="1" ht="15.75" customHeight="1">
      <c r="A100" s="10" t="s">
        <v>101</v>
      </c>
      <c r="B100" s="11" t="s">
        <v>224</v>
      </c>
      <c r="C100" s="12">
        <v>44</v>
      </c>
      <c r="D100" s="12">
        <v>13851</v>
      </c>
      <c r="E100" s="12">
        <v>21</v>
      </c>
      <c r="F100" s="12">
        <v>6068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f t="shared" si="2"/>
        <v>65</v>
      </c>
      <c r="P100" s="12">
        <f t="shared" si="3"/>
        <v>19919</v>
      </c>
    </row>
    <row r="101" spans="1:16" s="9" customFormat="1" ht="15.75" customHeight="1">
      <c r="A101" s="10" t="s">
        <v>102</v>
      </c>
      <c r="B101" s="11" t="s">
        <v>225</v>
      </c>
      <c r="C101" s="12">
        <v>264</v>
      </c>
      <c r="D101" s="12">
        <v>48975</v>
      </c>
      <c r="E101" s="12">
        <v>153</v>
      </c>
      <c r="F101" s="12">
        <v>62383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f t="shared" si="2"/>
        <v>417</v>
      </c>
      <c r="P101" s="12">
        <f t="shared" si="3"/>
        <v>111358</v>
      </c>
    </row>
    <row r="102" spans="1:16" s="9" customFormat="1" ht="15.75" customHeight="1">
      <c r="A102" s="10" t="s">
        <v>103</v>
      </c>
      <c r="B102" s="11" t="s">
        <v>226</v>
      </c>
      <c r="C102" s="12">
        <v>46</v>
      </c>
      <c r="D102" s="12">
        <v>22099</v>
      </c>
      <c r="E102" s="12">
        <v>15</v>
      </c>
      <c r="F102" s="12">
        <v>8420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f t="shared" si="2"/>
        <v>61</v>
      </c>
      <c r="P102" s="12">
        <f t="shared" si="3"/>
        <v>30519</v>
      </c>
    </row>
    <row r="103" spans="1:16" s="9" customFormat="1" ht="15.75" customHeight="1">
      <c r="A103" s="10" t="s">
        <v>104</v>
      </c>
      <c r="B103" s="11" t="s">
        <v>227</v>
      </c>
      <c r="C103" s="12">
        <v>4405</v>
      </c>
      <c r="D103" s="12">
        <v>2373649</v>
      </c>
      <c r="E103" s="12">
        <v>2990</v>
      </c>
      <c r="F103" s="12">
        <v>1718594</v>
      </c>
      <c r="G103" s="12">
        <v>42</v>
      </c>
      <c r="H103" s="12">
        <v>55734</v>
      </c>
      <c r="I103" s="12">
        <v>12</v>
      </c>
      <c r="J103" s="12">
        <v>365095</v>
      </c>
      <c r="K103" s="12">
        <v>4</v>
      </c>
      <c r="L103" s="12">
        <v>425</v>
      </c>
      <c r="M103" s="12">
        <v>5</v>
      </c>
      <c r="N103" s="12">
        <v>3366</v>
      </c>
      <c r="O103" s="12">
        <f t="shared" si="2"/>
        <v>7458</v>
      </c>
      <c r="P103" s="12">
        <f t="shared" si="3"/>
        <v>4516863</v>
      </c>
    </row>
    <row r="104" spans="1:16" s="9" customFormat="1" ht="15.75" customHeight="1">
      <c r="A104" s="10" t="s">
        <v>105</v>
      </c>
      <c r="B104" s="11" t="s">
        <v>228</v>
      </c>
      <c r="C104" s="12">
        <v>199</v>
      </c>
      <c r="D104" s="12">
        <v>43788</v>
      </c>
      <c r="E104" s="12">
        <v>245</v>
      </c>
      <c r="F104" s="12">
        <v>148046</v>
      </c>
      <c r="G104" s="12">
        <v>1</v>
      </c>
      <c r="H104" s="12">
        <v>30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f t="shared" si="2"/>
        <v>445</v>
      </c>
      <c r="P104" s="12">
        <f t="shared" si="3"/>
        <v>191864</v>
      </c>
    </row>
    <row r="105" spans="1:16" s="9" customFormat="1" ht="15.75" customHeight="1">
      <c r="A105" s="10" t="s">
        <v>106</v>
      </c>
      <c r="B105" s="11" t="s">
        <v>229</v>
      </c>
      <c r="C105" s="12">
        <v>162</v>
      </c>
      <c r="D105" s="12">
        <v>51112</v>
      </c>
      <c r="E105" s="12">
        <v>325</v>
      </c>
      <c r="F105" s="12">
        <v>162853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f t="shared" si="2"/>
        <v>487</v>
      </c>
      <c r="P105" s="12">
        <f t="shared" si="3"/>
        <v>213965</v>
      </c>
    </row>
    <row r="106" spans="1:16" s="9" customFormat="1" ht="15.75" customHeight="1">
      <c r="A106" s="10" t="s">
        <v>107</v>
      </c>
      <c r="B106" s="11" t="s">
        <v>230</v>
      </c>
      <c r="C106" s="12">
        <v>403</v>
      </c>
      <c r="D106" s="12">
        <v>71125</v>
      </c>
      <c r="E106" s="12">
        <v>274</v>
      </c>
      <c r="F106" s="12">
        <v>101427</v>
      </c>
      <c r="G106" s="12">
        <v>3</v>
      </c>
      <c r="H106" s="12">
        <v>630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f t="shared" si="2"/>
        <v>680</v>
      </c>
      <c r="P106" s="12">
        <f t="shared" si="3"/>
        <v>173182</v>
      </c>
    </row>
    <row r="107" spans="1:16" s="9" customFormat="1" ht="15.75" customHeight="1">
      <c r="A107" s="10" t="s">
        <v>108</v>
      </c>
      <c r="B107" s="11" t="s">
        <v>231</v>
      </c>
      <c r="C107" s="12">
        <v>711</v>
      </c>
      <c r="D107" s="12">
        <v>214288</v>
      </c>
      <c r="E107" s="12">
        <v>1593</v>
      </c>
      <c r="F107" s="12">
        <v>1002797</v>
      </c>
      <c r="G107" s="12">
        <v>1</v>
      </c>
      <c r="H107" s="12">
        <v>326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f t="shared" si="2"/>
        <v>2305</v>
      </c>
      <c r="P107" s="12">
        <f t="shared" si="3"/>
        <v>1217411</v>
      </c>
    </row>
    <row r="108" spans="1:16" s="9" customFormat="1" ht="15.75" customHeight="1">
      <c r="A108" s="10" t="s">
        <v>109</v>
      </c>
      <c r="B108" s="11" t="s">
        <v>232</v>
      </c>
      <c r="C108" s="12">
        <v>1433</v>
      </c>
      <c r="D108" s="12">
        <v>190108</v>
      </c>
      <c r="E108" s="12">
        <v>303</v>
      </c>
      <c r="F108" s="12">
        <v>108128</v>
      </c>
      <c r="G108" s="12">
        <v>3</v>
      </c>
      <c r="H108" s="12">
        <v>4343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f t="shared" si="2"/>
        <v>1739</v>
      </c>
      <c r="P108" s="12">
        <f t="shared" si="3"/>
        <v>302579</v>
      </c>
    </row>
    <row r="109" spans="1:16" s="9" customFormat="1" ht="15.75" customHeight="1">
      <c r="A109" s="10" t="s">
        <v>110</v>
      </c>
      <c r="B109" s="11" t="s">
        <v>233</v>
      </c>
      <c r="C109" s="12">
        <v>2071</v>
      </c>
      <c r="D109" s="12">
        <v>1155899</v>
      </c>
      <c r="E109" s="12">
        <v>1971</v>
      </c>
      <c r="F109" s="12">
        <v>1139703</v>
      </c>
      <c r="G109" s="12">
        <v>4</v>
      </c>
      <c r="H109" s="12">
        <v>1490</v>
      </c>
      <c r="I109" s="12">
        <v>0</v>
      </c>
      <c r="J109" s="12">
        <v>0</v>
      </c>
      <c r="K109" s="12">
        <v>8</v>
      </c>
      <c r="L109" s="12">
        <v>1611</v>
      </c>
      <c r="M109" s="12">
        <v>0</v>
      </c>
      <c r="N109" s="12">
        <v>0</v>
      </c>
      <c r="O109" s="12">
        <f t="shared" si="2"/>
        <v>4054</v>
      </c>
      <c r="P109" s="12">
        <f t="shared" si="3"/>
        <v>2298703</v>
      </c>
    </row>
    <row r="110" spans="1:16" s="9" customFormat="1" ht="15.75" customHeight="1">
      <c r="A110" s="10" t="s">
        <v>111</v>
      </c>
      <c r="B110" s="11" t="s">
        <v>234</v>
      </c>
      <c r="C110" s="12">
        <v>438</v>
      </c>
      <c r="D110" s="12">
        <v>36613</v>
      </c>
      <c r="E110" s="12">
        <v>222</v>
      </c>
      <c r="F110" s="12">
        <v>79320</v>
      </c>
      <c r="G110" s="12">
        <v>1</v>
      </c>
      <c r="H110" s="12">
        <v>50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f t="shared" si="2"/>
        <v>661</v>
      </c>
      <c r="P110" s="12">
        <f t="shared" si="3"/>
        <v>115983</v>
      </c>
    </row>
    <row r="111" spans="1:16" s="9" customFormat="1" ht="15.75" customHeight="1">
      <c r="A111" s="10" t="s">
        <v>112</v>
      </c>
      <c r="B111" s="11" t="s">
        <v>235</v>
      </c>
      <c r="C111" s="12">
        <v>65</v>
      </c>
      <c r="D111" s="12">
        <v>19779</v>
      </c>
      <c r="E111" s="12">
        <v>107</v>
      </c>
      <c r="F111" s="12">
        <v>94750</v>
      </c>
      <c r="G111" s="12">
        <v>1</v>
      </c>
      <c r="H111" s="12">
        <v>453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f t="shared" si="2"/>
        <v>173</v>
      </c>
      <c r="P111" s="12">
        <f t="shared" si="3"/>
        <v>114982</v>
      </c>
    </row>
    <row r="112" spans="1:16" s="9" customFormat="1" ht="15.75" customHeight="1">
      <c r="A112" s="10" t="s">
        <v>113</v>
      </c>
      <c r="B112" s="11" t="s">
        <v>236</v>
      </c>
      <c r="C112" s="12">
        <v>49</v>
      </c>
      <c r="D112" s="12">
        <v>15425</v>
      </c>
      <c r="E112" s="12">
        <v>7</v>
      </c>
      <c r="F112" s="12">
        <v>1482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f t="shared" si="2"/>
        <v>56</v>
      </c>
      <c r="P112" s="12">
        <f t="shared" si="3"/>
        <v>16907</v>
      </c>
    </row>
    <row r="113" spans="1:16" s="9" customFormat="1" ht="15.75" customHeight="1">
      <c r="A113" s="10" t="s">
        <v>114</v>
      </c>
      <c r="B113" s="11" t="s">
        <v>237</v>
      </c>
      <c r="C113" s="12">
        <v>634</v>
      </c>
      <c r="D113" s="12">
        <v>174202</v>
      </c>
      <c r="E113" s="12">
        <v>1150</v>
      </c>
      <c r="F113" s="12">
        <v>1025586</v>
      </c>
      <c r="G113" s="12">
        <v>1</v>
      </c>
      <c r="H113" s="12">
        <v>59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f t="shared" si="2"/>
        <v>1785</v>
      </c>
      <c r="P113" s="12">
        <f t="shared" si="3"/>
        <v>1199847</v>
      </c>
    </row>
    <row r="114" spans="1:16" s="9" customFormat="1" ht="15.75" customHeight="1">
      <c r="A114" s="10" t="s">
        <v>115</v>
      </c>
      <c r="B114" s="11" t="s">
        <v>238</v>
      </c>
      <c r="C114" s="12">
        <v>105</v>
      </c>
      <c r="D114" s="12">
        <v>18794</v>
      </c>
      <c r="E114" s="12">
        <v>71</v>
      </c>
      <c r="F114" s="12">
        <v>19629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f t="shared" si="2"/>
        <v>176</v>
      </c>
      <c r="P114" s="12">
        <f t="shared" si="3"/>
        <v>38423</v>
      </c>
    </row>
    <row r="115" spans="1:16" s="9" customFormat="1" ht="15.75" customHeight="1">
      <c r="A115" s="10" t="s">
        <v>116</v>
      </c>
      <c r="B115" s="11" t="s">
        <v>239</v>
      </c>
      <c r="C115" s="12">
        <v>30</v>
      </c>
      <c r="D115" s="12">
        <v>7395</v>
      </c>
      <c r="E115" s="12">
        <v>15</v>
      </c>
      <c r="F115" s="12">
        <v>9893</v>
      </c>
      <c r="G115" s="12">
        <v>1</v>
      </c>
      <c r="H115" s="12">
        <v>377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f t="shared" si="2"/>
        <v>46</v>
      </c>
      <c r="P115" s="12">
        <f t="shared" si="3"/>
        <v>17665</v>
      </c>
    </row>
    <row r="116" spans="1:16" s="9" customFormat="1" ht="15.75" customHeight="1">
      <c r="A116" s="10" t="s">
        <v>117</v>
      </c>
      <c r="B116" s="11" t="s">
        <v>240</v>
      </c>
      <c r="C116" s="12">
        <v>88</v>
      </c>
      <c r="D116" s="12">
        <v>23311</v>
      </c>
      <c r="E116" s="12">
        <v>236</v>
      </c>
      <c r="F116" s="12">
        <v>163489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f t="shared" si="2"/>
        <v>324</v>
      </c>
      <c r="P116" s="12">
        <f t="shared" si="3"/>
        <v>186800</v>
      </c>
    </row>
    <row r="117" spans="1:16" s="9" customFormat="1" ht="15.75" customHeight="1">
      <c r="A117" s="10" t="s">
        <v>118</v>
      </c>
      <c r="B117" s="11" t="s">
        <v>241</v>
      </c>
      <c r="C117" s="12">
        <v>159</v>
      </c>
      <c r="D117" s="15">
        <v>58388</v>
      </c>
      <c r="E117" s="12">
        <v>271</v>
      </c>
      <c r="F117" s="12">
        <v>213480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f t="shared" si="2"/>
        <v>430</v>
      </c>
      <c r="P117" s="12">
        <f t="shared" si="3"/>
        <v>271868</v>
      </c>
    </row>
    <row r="118" spans="1:16" s="17" customFormat="1" ht="20.25" customHeight="1">
      <c r="A118" s="57" t="s">
        <v>132</v>
      </c>
      <c r="B118" s="57"/>
      <c r="C118" s="16">
        <f aca="true" t="shared" si="4" ref="C118:P118">SUM(C13:C117)</f>
        <v>121016</v>
      </c>
      <c r="D118" s="16">
        <f t="shared" si="4"/>
        <v>83221096</v>
      </c>
      <c r="E118" s="16">
        <f t="shared" si="4"/>
        <v>72780</v>
      </c>
      <c r="F118" s="16">
        <f t="shared" si="4"/>
        <v>36945450</v>
      </c>
      <c r="G118" s="16">
        <f t="shared" si="4"/>
        <v>669</v>
      </c>
      <c r="H118" s="16">
        <f t="shared" si="4"/>
        <v>502389</v>
      </c>
      <c r="I118" s="16">
        <f t="shared" si="4"/>
        <v>183</v>
      </c>
      <c r="J118" s="16">
        <f t="shared" si="4"/>
        <v>1485132</v>
      </c>
      <c r="K118" s="16">
        <f t="shared" si="4"/>
        <v>82</v>
      </c>
      <c r="L118" s="16">
        <f t="shared" si="4"/>
        <v>63221</v>
      </c>
      <c r="M118" s="16">
        <f t="shared" si="4"/>
        <v>78</v>
      </c>
      <c r="N118" s="16">
        <f t="shared" si="4"/>
        <v>265669</v>
      </c>
      <c r="O118" s="16">
        <f t="shared" si="4"/>
        <v>194808</v>
      </c>
      <c r="P118" s="16">
        <f t="shared" si="4"/>
        <v>122482957</v>
      </c>
    </row>
    <row r="119" spans="1:16" s="17" customFormat="1" ht="20.25" customHeight="1">
      <c r="A119" s="57" t="s">
        <v>133</v>
      </c>
      <c r="B119" s="57"/>
      <c r="C119" s="16">
        <v>2510</v>
      </c>
      <c r="D119" s="16">
        <v>589707</v>
      </c>
      <c r="E119" s="16">
        <v>2610</v>
      </c>
      <c r="F119" s="16">
        <v>1842013</v>
      </c>
      <c r="G119" s="16">
        <v>11</v>
      </c>
      <c r="H119" s="16">
        <v>4971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8">
        <f>C119+E119+G119+I119+K119+M119</f>
        <v>5131</v>
      </c>
      <c r="P119" s="18">
        <f>D119+F119+H119+J119+L119+N119</f>
        <v>2436691</v>
      </c>
    </row>
    <row r="120" spans="1:16" s="17" customFormat="1" ht="20.25" customHeight="1">
      <c r="A120" s="57" t="s">
        <v>125</v>
      </c>
      <c r="B120" s="57"/>
      <c r="C120" s="16">
        <f aca="true" t="shared" si="5" ref="C120:N120">C118+C119</f>
        <v>123526</v>
      </c>
      <c r="D120" s="16">
        <f t="shared" si="5"/>
        <v>83810803</v>
      </c>
      <c r="E120" s="16">
        <f t="shared" si="5"/>
        <v>75390</v>
      </c>
      <c r="F120" s="16">
        <f t="shared" si="5"/>
        <v>38787463</v>
      </c>
      <c r="G120" s="16">
        <f t="shared" si="5"/>
        <v>680</v>
      </c>
      <c r="H120" s="16">
        <f t="shared" si="5"/>
        <v>507360</v>
      </c>
      <c r="I120" s="16">
        <f t="shared" si="5"/>
        <v>183</v>
      </c>
      <c r="J120" s="16">
        <f t="shared" si="5"/>
        <v>1485132</v>
      </c>
      <c r="K120" s="16">
        <f t="shared" si="5"/>
        <v>82</v>
      </c>
      <c r="L120" s="16">
        <f t="shared" si="5"/>
        <v>63221</v>
      </c>
      <c r="M120" s="16">
        <f t="shared" si="5"/>
        <v>78</v>
      </c>
      <c r="N120" s="16">
        <f t="shared" si="5"/>
        <v>265669</v>
      </c>
      <c r="O120" s="18">
        <f>C120+E120+G120+I120+K120+M120</f>
        <v>199939</v>
      </c>
      <c r="P120" s="18">
        <f>D120+F120+H120+J120+L120+N120</f>
        <v>124919648</v>
      </c>
    </row>
    <row r="121" spans="1:16" s="2" customFormat="1" ht="1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17" customFormat="1" ht="18.75" customHeight="1">
      <c r="A122" s="21"/>
      <c r="B122" s="22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s="17" customFormat="1" ht="18.75" customHeight="1">
      <c r="A123" s="21"/>
      <c r="B123" s="22" t="s">
        <v>135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</sheetData>
  <mergeCells count="23"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  <mergeCell ref="A1:C1"/>
    <mergeCell ref="N2:P2"/>
    <mergeCell ref="A3:B3"/>
    <mergeCell ref="A5:P5"/>
    <mergeCell ref="A118:B118"/>
    <mergeCell ref="A119:B119"/>
    <mergeCell ref="A120:B120"/>
    <mergeCell ref="A2:C2"/>
    <mergeCell ref="A6:P6"/>
    <mergeCell ref="N8:P8"/>
    <mergeCell ref="A9:A12"/>
    <mergeCell ref="B9:B12"/>
    <mergeCell ref="C9:H9"/>
    <mergeCell ref="I9:N9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showGridLines="0" workbookViewId="0" topLeftCell="C1">
      <selection activeCell="C120" sqref="C120"/>
    </sheetView>
  </sheetViews>
  <sheetFormatPr defaultColWidth="11.421875" defaultRowHeight="12.75"/>
  <cols>
    <col min="1" max="1" width="6.7109375" style="23" customWidth="1"/>
    <col min="2" max="2" width="21.7109375" style="24" customWidth="1"/>
    <col min="3" max="14" width="11.28125" style="0" customWidth="1"/>
  </cols>
  <sheetData>
    <row r="1" spans="1:16" s="2" customFormat="1" ht="15" customHeight="1">
      <c r="A1" s="49" t="s">
        <v>356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49" t="s">
        <v>354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5" customHeight="1">
      <c r="A3" s="52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9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2" customFormat="1" ht="18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2" customFormat="1" ht="18" customHeight="1">
      <c r="A6" s="54" t="s">
        <v>355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2" customFormat="1" ht="9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8"/>
      <c r="O7" s="58"/>
      <c r="P7" s="58"/>
    </row>
    <row r="8" spans="1:16" s="2" customFormat="1" ht="1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9" t="s">
        <v>120</v>
      </c>
      <c r="O8" s="59"/>
      <c r="P8" s="59"/>
    </row>
    <row r="9" spans="1:16" s="5" customFormat="1" ht="15" customHeight="1">
      <c r="A9" s="56" t="s">
        <v>121</v>
      </c>
      <c r="B9" s="56" t="s">
        <v>122</v>
      </c>
      <c r="C9" s="56" t="s">
        <v>142</v>
      </c>
      <c r="D9" s="56"/>
      <c r="E9" s="56"/>
      <c r="F9" s="56"/>
      <c r="G9" s="56"/>
      <c r="H9" s="56"/>
      <c r="I9" s="56" t="s">
        <v>143</v>
      </c>
      <c r="J9" s="56"/>
      <c r="K9" s="56"/>
      <c r="L9" s="56"/>
      <c r="M9" s="56"/>
      <c r="N9" s="56"/>
      <c r="O9" s="56" t="s">
        <v>125</v>
      </c>
      <c r="P9" s="56"/>
    </row>
    <row r="10" spans="1:16" s="5" customFormat="1" ht="15" customHeight="1">
      <c r="A10" s="56"/>
      <c r="B10" s="56"/>
      <c r="C10" s="56" t="s">
        <v>126</v>
      </c>
      <c r="D10" s="56"/>
      <c r="E10" s="56" t="s">
        <v>127</v>
      </c>
      <c r="F10" s="56"/>
      <c r="G10" s="56"/>
      <c r="H10" s="56"/>
      <c r="I10" s="56" t="s">
        <v>126</v>
      </c>
      <c r="J10" s="56"/>
      <c r="K10" s="56" t="s">
        <v>127</v>
      </c>
      <c r="L10" s="56"/>
      <c r="M10" s="56"/>
      <c r="N10" s="56"/>
      <c r="O10" s="56"/>
      <c r="P10" s="56"/>
    </row>
    <row r="11" spans="1:16" s="5" customFormat="1" ht="25.5" customHeight="1">
      <c r="A11" s="56"/>
      <c r="B11" s="56"/>
      <c r="C11" s="56"/>
      <c r="D11" s="56"/>
      <c r="E11" s="56" t="s">
        <v>128</v>
      </c>
      <c r="F11" s="56"/>
      <c r="G11" s="56" t="s">
        <v>129</v>
      </c>
      <c r="H11" s="56"/>
      <c r="I11" s="56"/>
      <c r="J11" s="56"/>
      <c r="K11" s="56" t="s">
        <v>128</v>
      </c>
      <c r="L11" s="56"/>
      <c r="M11" s="56" t="s">
        <v>129</v>
      </c>
      <c r="N11" s="56"/>
      <c r="O11" s="56"/>
      <c r="P11" s="56"/>
    </row>
    <row r="12" spans="1:16" s="5" customFormat="1" ht="15" customHeight="1">
      <c r="A12" s="56"/>
      <c r="B12" s="56"/>
      <c r="C12" s="4" t="s">
        <v>130</v>
      </c>
      <c r="D12" s="4" t="s">
        <v>131</v>
      </c>
      <c r="E12" s="4" t="s">
        <v>130</v>
      </c>
      <c r="F12" s="4" t="s">
        <v>131</v>
      </c>
      <c r="G12" s="4" t="s">
        <v>130</v>
      </c>
      <c r="H12" s="4" t="s">
        <v>131</v>
      </c>
      <c r="I12" s="4" t="s">
        <v>130</v>
      </c>
      <c r="J12" s="4" t="s">
        <v>131</v>
      </c>
      <c r="K12" s="4" t="s">
        <v>130</v>
      </c>
      <c r="L12" s="4" t="s">
        <v>131</v>
      </c>
      <c r="M12" s="4" t="s">
        <v>130</v>
      </c>
      <c r="N12" s="4" t="s">
        <v>131</v>
      </c>
      <c r="O12" s="4" t="s">
        <v>130</v>
      </c>
      <c r="P12" s="4" t="s">
        <v>131</v>
      </c>
    </row>
    <row r="13" spans="1:16" s="9" customFormat="1" ht="15.75" customHeight="1">
      <c r="A13" s="26" t="s">
        <v>22</v>
      </c>
      <c r="B13" s="27" t="s">
        <v>146</v>
      </c>
      <c r="C13" s="28">
        <v>10995</v>
      </c>
      <c r="D13" s="28">
        <v>292164</v>
      </c>
      <c r="E13" s="28">
        <v>114</v>
      </c>
      <c r="F13" s="28">
        <v>305</v>
      </c>
      <c r="G13" s="28">
        <v>120</v>
      </c>
      <c r="H13" s="28">
        <v>6436</v>
      </c>
      <c r="I13" s="28">
        <v>1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11230</v>
      </c>
      <c r="P13" s="28">
        <f>D13+F13+H13+J13+L13+N13</f>
        <v>298905</v>
      </c>
    </row>
    <row r="14" spans="1:16" s="9" customFormat="1" ht="15.75" customHeight="1">
      <c r="A14" s="29" t="s">
        <v>23</v>
      </c>
      <c r="B14" s="30" t="s">
        <v>147</v>
      </c>
      <c r="C14" s="31">
        <v>158</v>
      </c>
      <c r="D14" s="31">
        <v>3174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f>C14+E14+G14+I14+K14+M14</f>
        <v>158</v>
      </c>
      <c r="P14" s="31">
        <f>D14+F14+H14+J14+L14+N14</f>
        <v>3174</v>
      </c>
    </row>
    <row r="15" spans="1:16" s="9" customFormat="1" ht="15.75" customHeight="1">
      <c r="A15" s="29" t="s">
        <v>357</v>
      </c>
      <c r="B15" s="30" t="s">
        <v>0</v>
      </c>
      <c r="C15" s="31">
        <v>10</v>
      </c>
      <c r="D15" s="31">
        <v>559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f aca="true" t="shared" si="0" ref="O15:O78">C15+E15+G15+I15+K15+M15</f>
        <v>10</v>
      </c>
      <c r="P15" s="31">
        <f aca="true" t="shared" si="1" ref="P15:P78">D15+F15+H15+J15+L15+N15</f>
        <v>559</v>
      </c>
    </row>
    <row r="16" spans="1:16" s="9" customFormat="1" ht="15.75" customHeight="1">
      <c r="A16" s="29" t="s">
        <v>358</v>
      </c>
      <c r="B16" s="30" t="s">
        <v>1</v>
      </c>
      <c r="C16" s="31">
        <v>72</v>
      </c>
      <c r="D16" s="31">
        <v>4109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f t="shared" si="0"/>
        <v>72</v>
      </c>
      <c r="P16" s="31">
        <f t="shared" si="1"/>
        <v>4109</v>
      </c>
    </row>
    <row r="17" spans="1:16" s="9" customFormat="1" ht="15.75" customHeight="1">
      <c r="A17" s="29" t="s">
        <v>24</v>
      </c>
      <c r="B17" s="30" t="s">
        <v>148</v>
      </c>
      <c r="C17" s="31">
        <v>170</v>
      </c>
      <c r="D17" s="31">
        <v>1829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f t="shared" si="0"/>
        <v>170</v>
      </c>
      <c r="P17" s="31">
        <f t="shared" si="1"/>
        <v>1829</v>
      </c>
    </row>
    <row r="18" spans="1:16" s="9" customFormat="1" ht="15.75" customHeight="1">
      <c r="A18" s="29" t="s">
        <v>25</v>
      </c>
      <c r="B18" s="30" t="s">
        <v>149</v>
      </c>
      <c r="C18" s="31">
        <v>780</v>
      </c>
      <c r="D18" s="31">
        <v>9160</v>
      </c>
      <c r="E18" s="31">
        <v>3</v>
      </c>
      <c r="F18" s="31">
        <v>363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f t="shared" si="0"/>
        <v>783</v>
      </c>
      <c r="P18" s="31">
        <f t="shared" si="1"/>
        <v>9523</v>
      </c>
    </row>
    <row r="19" spans="1:16" s="9" customFormat="1" ht="15.75" customHeight="1">
      <c r="A19" s="29" t="s">
        <v>26</v>
      </c>
      <c r="B19" s="30" t="s">
        <v>150</v>
      </c>
      <c r="C19" s="31">
        <v>73</v>
      </c>
      <c r="D19" s="31">
        <v>1505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f t="shared" si="0"/>
        <v>73</v>
      </c>
      <c r="P19" s="31">
        <f t="shared" si="1"/>
        <v>1505</v>
      </c>
    </row>
    <row r="20" spans="1:16" s="9" customFormat="1" ht="15.75" customHeight="1">
      <c r="A20" s="10" t="s">
        <v>27</v>
      </c>
      <c r="B20" s="11" t="s">
        <v>2</v>
      </c>
      <c r="C20" s="31">
        <v>374</v>
      </c>
      <c r="D20" s="31">
        <v>7118</v>
      </c>
      <c r="E20" s="31">
        <v>3</v>
      </c>
      <c r="F20" s="31">
        <v>55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f t="shared" si="0"/>
        <v>377</v>
      </c>
      <c r="P20" s="31">
        <f t="shared" si="1"/>
        <v>7173</v>
      </c>
    </row>
    <row r="21" spans="1:16" s="9" customFormat="1" ht="15.75" customHeight="1">
      <c r="A21" s="29" t="s">
        <v>28</v>
      </c>
      <c r="B21" s="30" t="s">
        <v>151</v>
      </c>
      <c r="C21" s="31">
        <v>598</v>
      </c>
      <c r="D21" s="31">
        <v>23081</v>
      </c>
      <c r="E21" s="31">
        <v>2</v>
      </c>
      <c r="F21" s="31">
        <v>120</v>
      </c>
      <c r="G21" s="31">
        <v>3</v>
      </c>
      <c r="H21" s="31">
        <v>65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f t="shared" si="0"/>
        <v>603</v>
      </c>
      <c r="P21" s="31">
        <f t="shared" si="1"/>
        <v>23266</v>
      </c>
    </row>
    <row r="22" spans="1:16" s="9" customFormat="1" ht="15.75" customHeight="1">
      <c r="A22" s="29" t="s">
        <v>29</v>
      </c>
      <c r="B22" s="30" t="s">
        <v>152</v>
      </c>
      <c r="C22" s="31">
        <v>151</v>
      </c>
      <c r="D22" s="31">
        <v>1504</v>
      </c>
      <c r="E22" s="31">
        <v>6</v>
      </c>
      <c r="F22" s="31">
        <v>14</v>
      </c>
      <c r="G22" s="31">
        <v>1</v>
      </c>
      <c r="H22" s="31">
        <v>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f t="shared" si="0"/>
        <v>158</v>
      </c>
      <c r="P22" s="31">
        <f t="shared" si="1"/>
        <v>1521</v>
      </c>
    </row>
    <row r="23" spans="1:16" s="9" customFormat="1" ht="15.75" customHeight="1">
      <c r="A23" s="29" t="s">
        <v>30</v>
      </c>
      <c r="B23" s="30" t="s">
        <v>153</v>
      </c>
      <c r="C23" s="31">
        <v>160</v>
      </c>
      <c r="D23" s="31">
        <v>1375</v>
      </c>
      <c r="E23" s="31">
        <v>6</v>
      </c>
      <c r="F23" s="31">
        <v>7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f t="shared" si="0"/>
        <v>167</v>
      </c>
      <c r="P23" s="31">
        <f t="shared" si="1"/>
        <v>1382</v>
      </c>
    </row>
    <row r="24" spans="1:16" s="9" customFormat="1" ht="15.75" customHeight="1">
      <c r="A24" s="29" t="s">
        <v>359</v>
      </c>
      <c r="B24" s="30" t="s">
        <v>3</v>
      </c>
      <c r="C24" s="31">
        <v>40</v>
      </c>
      <c r="D24" s="31">
        <v>818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f t="shared" si="0"/>
        <v>40</v>
      </c>
      <c r="P24" s="31">
        <f t="shared" si="1"/>
        <v>818</v>
      </c>
    </row>
    <row r="25" spans="1:16" s="9" customFormat="1" ht="15.75" customHeight="1">
      <c r="A25" s="29" t="s">
        <v>31</v>
      </c>
      <c r="B25" s="30" t="s">
        <v>154</v>
      </c>
      <c r="C25" s="31">
        <v>222</v>
      </c>
      <c r="D25" s="31">
        <v>8055</v>
      </c>
      <c r="E25" s="31">
        <v>6</v>
      </c>
      <c r="F25" s="31">
        <v>14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0"/>
        <v>228</v>
      </c>
      <c r="P25" s="31">
        <f t="shared" si="1"/>
        <v>8069</v>
      </c>
    </row>
    <row r="26" spans="1:16" s="9" customFormat="1" ht="15.75" customHeight="1">
      <c r="A26" s="29" t="s">
        <v>32</v>
      </c>
      <c r="B26" s="30" t="s">
        <v>155</v>
      </c>
      <c r="C26" s="31">
        <v>26</v>
      </c>
      <c r="D26" s="31">
        <v>166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f t="shared" si="0"/>
        <v>26</v>
      </c>
      <c r="P26" s="31">
        <f t="shared" si="1"/>
        <v>166</v>
      </c>
    </row>
    <row r="27" spans="1:16" s="9" customFormat="1" ht="15.75" customHeight="1">
      <c r="A27" s="29" t="s">
        <v>33</v>
      </c>
      <c r="B27" s="30" t="s">
        <v>156</v>
      </c>
      <c r="C27" s="31">
        <v>111</v>
      </c>
      <c r="D27" s="31">
        <v>2937</v>
      </c>
      <c r="E27" s="31">
        <v>0</v>
      </c>
      <c r="F27" s="31">
        <v>0</v>
      </c>
      <c r="G27" s="31">
        <v>1</v>
      </c>
      <c r="H27" s="31">
        <v>10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f t="shared" si="0"/>
        <v>112</v>
      </c>
      <c r="P27" s="31">
        <f t="shared" si="1"/>
        <v>2947</v>
      </c>
    </row>
    <row r="28" spans="1:16" s="9" customFormat="1" ht="15.75" customHeight="1">
      <c r="A28" s="29" t="s">
        <v>34</v>
      </c>
      <c r="B28" s="30" t="s">
        <v>157</v>
      </c>
      <c r="C28" s="31">
        <v>131</v>
      </c>
      <c r="D28" s="31">
        <v>1162</v>
      </c>
      <c r="E28" s="31">
        <v>1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f t="shared" si="0"/>
        <v>132</v>
      </c>
      <c r="P28" s="31">
        <f t="shared" si="1"/>
        <v>1162</v>
      </c>
    </row>
    <row r="29" spans="1:16" s="9" customFormat="1" ht="15.75" customHeight="1">
      <c r="A29" s="29" t="s">
        <v>35</v>
      </c>
      <c r="B29" s="30" t="s">
        <v>158</v>
      </c>
      <c r="C29" s="31">
        <v>262</v>
      </c>
      <c r="D29" s="31">
        <v>3379</v>
      </c>
      <c r="E29" s="31">
        <v>2</v>
      </c>
      <c r="F29" s="31">
        <v>4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f t="shared" si="0"/>
        <v>264</v>
      </c>
      <c r="P29" s="31">
        <f t="shared" si="1"/>
        <v>3383</v>
      </c>
    </row>
    <row r="30" spans="1:16" s="9" customFormat="1" ht="15.75" customHeight="1">
      <c r="A30" s="10" t="s">
        <v>360</v>
      </c>
      <c r="B30" s="11" t="s">
        <v>4</v>
      </c>
      <c r="C30" s="31">
        <v>224</v>
      </c>
      <c r="D30" s="31">
        <v>1582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f t="shared" si="0"/>
        <v>224</v>
      </c>
      <c r="P30" s="31">
        <f t="shared" si="1"/>
        <v>1582</v>
      </c>
    </row>
    <row r="31" spans="1:16" s="9" customFormat="1" ht="15.75" customHeight="1">
      <c r="A31" s="29" t="s">
        <v>36</v>
      </c>
      <c r="B31" s="30" t="s">
        <v>159</v>
      </c>
      <c r="C31" s="31">
        <v>158</v>
      </c>
      <c r="D31" s="31">
        <v>11171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f t="shared" si="0"/>
        <v>158</v>
      </c>
      <c r="P31" s="31">
        <f t="shared" si="1"/>
        <v>11171</v>
      </c>
    </row>
    <row r="32" spans="1:16" s="9" customFormat="1" ht="15.75" customHeight="1">
      <c r="A32" s="29" t="s">
        <v>37</v>
      </c>
      <c r="B32" s="30" t="s">
        <v>160</v>
      </c>
      <c r="C32" s="31">
        <v>16</v>
      </c>
      <c r="D32" s="31">
        <v>215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f t="shared" si="0"/>
        <v>16</v>
      </c>
      <c r="P32" s="31">
        <f t="shared" si="1"/>
        <v>215</v>
      </c>
    </row>
    <row r="33" spans="1:16" s="9" customFormat="1" ht="15.75" customHeight="1">
      <c r="A33" s="29" t="s">
        <v>38</v>
      </c>
      <c r="B33" s="30" t="s">
        <v>161</v>
      </c>
      <c r="C33" s="31">
        <v>1864</v>
      </c>
      <c r="D33" s="31">
        <v>42671</v>
      </c>
      <c r="E33" s="31">
        <v>53</v>
      </c>
      <c r="F33" s="31">
        <v>364</v>
      </c>
      <c r="G33" s="31">
        <v>3</v>
      </c>
      <c r="H33" s="31">
        <v>169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f t="shared" si="0"/>
        <v>1920</v>
      </c>
      <c r="P33" s="31">
        <f t="shared" si="1"/>
        <v>43204</v>
      </c>
    </row>
    <row r="34" spans="1:16" s="9" customFormat="1" ht="15.75" customHeight="1">
      <c r="A34" s="29" t="s">
        <v>39</v>
      </c>
      <c r="B34" s="30" t="s">
        <v>162</v>
      </c>
      <c r="C34" s="31">
        <v>1426</v>
      </c>
      <c r="D34" s="31">
        <v>21336</v>
      </c>
      <c r="E34" s="31">
        <v>24</v>
      </c>
      <c r="F34" s="31">
        <v>256</v>
      </c>
      <c r="G34" s="31">
        <v>3</v>
      </c>
      <c r="H34" s="31">
        <v>6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f t="shared" si="0"/>
        <v>1453</v>
      </c>
      <c r="P34" s="31">
        <f t="shared" si="1"/>
        <v>21598</v>
      </c>
    </row>
    <row r="35" spans="1:16" s="9" customFormat="1" ht="15.75" customHeight="1">
      <c r="A35" s="29" t="s">
        <v>40</v>
      </c>
      <c r="B35" s="30" t="s">
        <v>163</v>
      </c>
      <c r="C35" s="31">
        <v>1268</v>
      </c>
      <c r="D35" s="31">
        <v>14650</v>
      </c>
      <c r="E35" s="31">
        <v>3</v>
      </c>
      <c r="F35" s="31">
        <v>14</v>
      </c>
      <c r="G35" s="31">
        <v>1</v>
      </c>
      <c r="H35" s="31">
        <v>3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0"/>
        <v>1272</v>
      </c>
      <c r="P35" s="31">
        <f t="shared" si="1"/>
        <v>14667</v>
      </c>
    </row>
    <row r="36" spans="1:16" s="9" customFormat="1" ht="15.75" customHeight="1">
      <c r="A36" s="29" t="s">
        <v>41</v>
      </c>
      <c r="B36" s="30" t="s">
        <v>164</v>
      </c>
      <c r="C36" s="31">
        <v>96</v>
      </c>
      <c r="D36" s="31">
        <v>2941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0"/>
        <v>96</v>
      </c>
      <c r="P36" s="31">
        <f t="shared" si="1"/>
        <v>2941</v>
      </c>
    </row>
    <row r="37" spans="1:16" s="9" customFormat="1" ht="15.75" customHeight="1">
      <c r="A37" s="29" t="s">
        <v>361</v>
      </c>
      <c r="B37" s="30" t="s">
        <v>6</v>
      </c>
      <c r="C37" s="31">
        <v>5</v>
      </c>
      <c r="D37" s="31">
        <v>46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0"/>
        <v>5</v>
      </c>
      <c r="P37" s="31">
        <f t="shared" si="1"/>
        <v>46</v>
      </c>
    </row>
    <row r="38" spans="1:16" s="9" customFormat="1" ht="15.75" customHeight="1">
      <c r="A38" s="29" t="s">
        <v>42</v>
      </c>
      <c r="B38" s="30" t="s">
        <v>165</v>
      </c>
      <c r="C38" s="31">
        <v>14</v>
      </c>
      <c r="D38" s="31">
        <v>224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0"/>
        <v>14</v>
      </c>
      <c r="P38" s="31">
        <f t="shared" si="1"/>
        <v>224</v>
      </c>
    </row>
    <row r="39" spans="1:16" s="9" customFormat="1" ht="15.75" customHeight="1">
      <c r="A39" s="29" t="s">
        <v>362</v>
      </c>
      <c r="B39" s="30" t="s">
        <v>8</v>
      </c>
      <c r="C39" s="31">
        <v>55</v>
      </c>
      <c r="D39" s="31">
        <v>301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0"/>
        <v>55</v>
      </c>
      <c r="P39" s="31">
        <f t="shared" si="1"/>
        <v>301</v>
      </c>
    </row>
    <row r="40" spans="1:16" s="9" customFormat="1" ht="15.75" customHeight="1">
      <c r="A40" s="29" t="s">
        <v>43</v>
      </c>
      <c r="B40" s="30" t="s">
        <v>166</v>
      </c>
      <c r="C40" s="31">
        <v>54</v>
      </c>
      <c r="D40" s="31">
        <v>2977</v>
      </c>
      <c r="E40" s="31">
        <v>10</v>
      </c>
      <c r="F40" s="31">
        <v>10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0"/>
        <v>64</v>
      </c>
      <c r="P40" s="31">
        <f t="shared" si="1"/>
        <v>2987</v>
      </c>
    </row>
    <row r="41" spans="1:16" s="9" customFormat="1" ht="15.75" customHeight="1">
      <c r="A41" s="29" t="s">
        <v>44</v>
      </c>
      <c r="B41" s="30" t="s">
        <v>167</v>
      </c>
      <c r="C41" s="31">
        <v>114386</v>
      </c>
      <c r="D41" s="31">
        <v>26518613</v>
      </c>
      <c r="E41" s="31">
        <v>26250</v>
      </c>
      <c r="F41" s="31">
        <v>49845</v>
      </c>
      <c r="G41" s="31">
        <v>1043</v>
      </c>
      <c r="H41" s="31">
        <v>141641</v>
      </c>
      <c r="I41" s="31">
        <v>371</v>
      </c>
      <c r="J41" s="31">
        <v>491482</v>
      </c>
      <c r="K41" s="31">
        <v>1</v>
      </c>
      <c r="L41" s="31">
        <v>19</v>
      </c>
      <c r="M41" s="31">
        <v>1</v>
      </c>
      <c r="N41" s="31">
        <v>198</v>
      </c>
      <c r="O41" s="31">
        <f t="shared" si="0"/>
        <v>142052</v>
      </c>
      <c r="P41" s="31">
        <f t="shared" si="1"/>
        <v>27201798</v>
      </c>
    </row>
    <row r="42" spans="1:16" s="9" customFormat="1" ht="15.75" customHeight="1">
      <c r="A42" s="29" t="s">
        <v>45</v>
      </c>
      <c r="B42" s="30" t="s">
        <v>168</v>
      </c>
      <c r="C42" s="31">
        <v>81</v>
      </c>
      <c r="D42" s="31">
        <v>2656</v>
      </c>
      <c r="E42" s="31">
        <v>16</v>
      </c>
      <c r="F42" s="31">
        <v>59</v>
      </c>
      <c r="G42" s="31">
        <v>1</v>
      </c>
      <c r="H42" s="31">
        <v>1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0"/>
        <v>98</v>
      </c>
      <c r="P42" s="31">
        <f t="shared" si="1"/>
        <v>2716</v>
      </c>
    </row>
    <row r="43" spans="1:16" s="9" customFormat="1" ht="15.75" customHeight="1">
      <c r="A43" s="29" t="s">
        <v>46</v>
      </c>
      <c r="B43" s="30" t="s">
        <v>169</v>
      </c>
      <c r="C43" s="31">
        <v>550</v>
      </c>
      <c r="D43" s="31">
        <v>18408</v>
      </c>
      <c r="E43" s="31">
        <v>1</v>
      </c>
      <c r="F43" s="31">
        <v>1</v>
      </c>
      <c r="G43" s="31">
        <v>6</v>
      </c>
      <c r="H43" s="31">
        <v>10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0"/>
        <v>557</v>
      </c>
      <c r="P43" s="31">
        <f t="shared" si="1"/>
        <v>18419</v>
      </c>
    </row>
    <row r="44" spans="1:16" s="9" customFormat="1" ht="15.75" customHeight="1">
      <c r="A44" s="29" t="s">
        <v>47</v>
      </c>
      <c r="B44" s="30" t="s">
        <v>170</v>
      </c>
      <c r="C44" s="31">
        <v>135</v>
      </c>
      <c r="D44" s="31">
        <v>4079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0"/>
        <v>135</v>
      </c>
      <c r="P44" s="31">
        <f t="shared" si="1"/>
        <v>4079</v>
      </c>
    </row>
    <row r="45" spans="1:16" s="9" customFormat="1" ht="15.75" customHeight="1">
      <c r="A45" s="29" t="s">
        <v>48</v>
      </c>
      <c r="B45" s="30" t="s">
        <v>171</v>
      </c>
      <c r="C45" s="31">
        <v>238</v>
      </c>
      <c r="D45" s="31">
        <v>5406</v>
      </c>
      <c r="E45" s="31">
        <v>2</v>
      </c>
      <c r="F45" s="31">
        <v>915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 t="shared" si="0"/>
        <v>240</v>
      </c>
      <c r="P45" s="31">
        <f t="shared" si="1"/>
        <v>6321</v>
      </c>
    </row>
    <row r="46" spans="1:16" s="9" customFormat="1" ht="15.75" customHeight="1">
      <c r="A46" s="29" t="s">
        <v>363</v>
      </c>
      <c r="B46" s="30" t="s">
        <v>11</v>
      </c>
      <c r="C46" s="31">
        <v>15</v>
      </c>
      <c r="D46" s="31">
        <v>777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f t="shared" si="0"/>
        <v>15</v>
      </c>
      <c r="P46" s="31">
        <f t="shared" si="1"/>
        <v>777</v>
      </c>
    </row>
    <row r="47" spans="1:16" s="9" customFormat="1" ht="15.75" customHeight="1">
      <c r="A47" s="29" t="s">
        <v>49</v>
      </c>
      <c r="B47" s="30" t="s">
        <v>172</v>
      </c>
      <c r="C47" s="31">
        <v>64</v>
      </c>
      <c r="D47" s="31">
        <v>141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f t="shared" si="0"/>
        <v>64</v>
      </c>
      <c r="P47" s="31">
        <f t="shared" si="1"/>
        <v>141</v>
      </c>
    </row>
    <row r="48" spans="1:16" s="9" customFormat="1" ht="15.75" customHeight="1">
      <c r="A48" s="32" t="s">
        <v>50</v>
      </c>
      <c r="B48" s="33" t="s">
        <v>173</v>
      </c>
      <c r="C48" s="34">
        <v>41</v>
      </c>
      <c r="D48" s="34">
        <v>756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f t="shared" si="0"/>
        <v>41</v>
      </c>
      <c r="P48" s="34">
        <f t="shared" si="1"/>
        <v>756</v>
      </c>
    </row>
    <row r="49" spans="1:16" s="9" customFormat="1" ht="15.75" customHeight="1">
      <c r="A49" s="29" t="s">
        <v>51</v>
      </c>
      <c r="B49" s="30" t="s">
        <v>174</v>
      </c>
      <c r="C49" s="31">
        <v>2579</v>
      </c>
      <c r="D49" s="31">
        <v>48991</v>
      </c>
      <c r="E49" s="31">
        <v>25</v>
      </c>
      <c r="F49" s="31">
        <v>103</v>
      </c>
      <c r="G49" s="31">
        <v>11</v>
      </c>
      <c r="H49" s="31">
        <v>1754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f t="shared" si="0"/>
        <v>2615</v>
      </c>
      <c r="P49" s="31">
        <f t="shared" si="1"/>
        <v>50848</v>
      </c>
    </row>
    <row r="50" spans="1:16" s="9" customFormat="1" ht="15.75" customHeight="1">
      <c r="A50" s="29" t="s">
        <v>52</v>
      </c>
      <c r="B50" s="30" t="s">
        <v>175</v>
      </c>
      <c r="C50" s="31">
        <v>466</v>
      </c>
      <c r="D50" s="31">
        <v>11213</v>
      </c>
      <c r="E50" s="31">
        <v>3</v>
      </c>
      <c r="F50" s="31">
        <v>79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f t="shared" si="0"/>
        <v>469</v>
      </c>
      <c r="P50" s="31">
        <f t="shared" si="1"/>
        <v>11292</v>
      </c>
    </row>
    <row r="51" spans="1:16" s="9" customFormat="1" ht="15.75" customHeight="1">
      <c r="A51" s="29" t="s">
        <v>53</v>
      </c>
      <c r="B51" s="30" t="s">
        <v>176</v>
      </c>
      <c r="C51" s="31">
        <v>133</v>
      </c>
      <c r="D51" s="31">
        <v>2861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f t="shared" si="0"/>
        <v>133</v>
      </c>
      <c r="P51" s="31">
        <f t="shared" si="1"/>
        <v>2861</v>
      </c>
    </row>
    <row r="52" spans="1:16" s="9" customFormat="1" ht="15.75" customHeight="1">
      <c r="A52" s="10" t="s">
        <v>54</v>
      </c>
      <c r="B52" s="11" t="s">
        <v>177</v>
      </c>
      <c r="C52" s="31">
        <v>58</v>
      </c>
      <c r="D52" s="31">
        <v>1801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f t="shared" si="0"/>
        <v>58</v>
      </c>
      <c r="P52" s="31">
        <f t="shared" si="1"/>
        <v>1801</v>
      </c>
    </row>
    <row r="53" spans="1:16" s="9" customFormat="1" ht="15.75" customHeight="1">
      <c r="A53" s="10" t="s">
        <v>55</v>
      </c>
      <c r="B53" s="11" t="s">
        <v>178</v>
      </c>
      <c r="C53" s="31">
        <v>134</v>
      </c>
      <c r="D53" s="31">
        <v>6321</v>
      </c>
      <c r="E53" s="31">
        <v>1</v>
      </c>
      <c r="F53" s="31">
        <v>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f t="shared" si="0"/>
        <v>135</v>
      </c>
      <c r="P53" s="31">
        <f t="shared" si="1"/>
        <v>6322</v>
      </c>
    </row>
    <row r="54" spans="1:16" s="9" customFormat="1" ht="15.75" customHeight="1">
      <c r="A54" s="29" t="s">
        <v>56</v>
      </c>
      <c r="B54" s="30" t="s">
        <v>179</v>
      </c>
      <c r="C54" s="31">
        <v>275</v>
      </c>
      <c r="D54" s="31">
        <v>8879</v>
      </c>
      <c r="E54" s="31">
        <v>11</v>
      </c>
      <c r="F54" s="31">
        <v>20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f t="shared" si="0"/>
        <v>286</v>
      </c>
      <c r="P54" s="31">
        <f t="shared" si="1"/>
        <v>8899</v>
      </c>
    </row>
    <row r="55" spans="1:16" s="9" customFormat="1" ht="15.75" customHeight="1">
      <c r="A55" s="29" t="s">
        <v>57</v>
      </c>
      <c r="B55" s="30" t="s">
        <v>180</v>
      </c>
      <c r="C55" s="31">
        <v>601</v>
      </c>
      <c r="D55" s="31">
        <v>8647</v>
      </c>
      <c r="E55" s="31">
        <v>0</v>
      </c>
      <c r="F55" s="31">
        <v>0</v>
      </c>
      <c r="G55" s="31">
        <v>25</v>
      </c>
      <c r="H55" s="31">
        <v>6092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f t="shared" si="0"/>
        <v>626</v>
      </c>
      <c r="P55" s="31">
        <f t="shared" si="1"/>
        <v>14739</v>
      </c>
    </row>
    <row r="56" spans="1:16" s="9" customFormat="1" ht="15.75" customHeight="1">
      <c r="A56" s="29" t="s">
        <v>58</v>
      </c>
      <c r="B56" s="30" t="s">
        <v>181</v>
      </c>
      <c r="C56" s="31">
        <v>10713</v>
      </c>
      <c r="D56" s="31">
        <v>419216</v>
      </c>
      <c r="E56" s="31">
        <v>69</v>
      </c>
      <c r="F56" s="31">
        <v>1174</v>
      </c>
      <c r="G56" s="31">
        <v>70</v>
      </c>
      <c r="H56" s="31">
        <v>8331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f t="shared" si="0"/>
        <v>10852</v>
      </c>
      <c r="P56" s="31">
        <f t="shared" si="1"/>
        <v>428721</v>
      </c>
    </row>
    <row r="57" spans="1:16" s="9" customFormat="1" ht="15.75" customHeight="1">
      <c r="A57" s="29" t="s">
        <v>59</v>
      </c>
      <c r="B57" s="30" t="s">
        <v>182</v>
      </c>
      <c r="C57" s="31">
        <v>355</v>
      </c>
      <c r="D57" s="31">
        <v>14564</v>
      </c>
      <c r="E57" s="31">
        <v>13</v>
      </c>
      <c r="F57" s="31">
        <v>92</v>
      </c>
      <c r="G57" s="31">
        <v>1</v>
      </c>
      <c r="H57" s="31">
        <v>5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f t="shared" si="0"/>
        <v>369</v>
      </c>
      <c r="P57" s="31">
        <f t="shared" si="1"/>
        <v>14661</v>
      </c>
    </row>
    <row r="58" spans="1:16" s="9" customFormat="1" ht="15.75" customHeight="1">
      <c r="A58" s="29" t="s">
        <v>60</v>
      </c>
      <c r="B58" s="30" t="s">
        <v>183</v>
      </c>
      <c r="C58" s="31">
        <v>119</v>
      </c>
      <c r="D58" s="31">
        <v>2019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f t="shared" si="0"/>
        <v>119</v>
      </c>
      <c r="P58" s="31">
        <f t="shared" si="1"/>
        <v>2019</v>
      </c>
    </row>
    <row r="59" spans="1:16" s="9" customFormat="1" ht="15.75" customHeight="1">
      <c r="A59" s="29" t="s">
        <v>61</v>
      </c>
      <c r="B59" s="30" t="s">
        <v>184</v>
      </c>
      <c r="C59" s="31">
        <v>477</v>
      </c>
      <c r="D59" s="31">
        <v>7220</v>
      </c>
      <c r="E59" s="31">
        <v>3</v>
      </c>
      <c r="F59" s="31">
        <v>2</v>
      </c>
      <c r="G59" s="31">
        <v>2</v>
      </c>
      <c r="H59" s="31">
        <v>17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f t="shared" si="0"/>
        <v>482</v>
      </c>
      <c r="P59" s="31">
        <f t="shared" si="1"/>
        <v>7239</v>
      </c>
    </row>
    <row r="60" spans="1:16" s="9" customFormat="1" ht="15.75" customHeight="1">
      <c r="A60" s="29" t="s">
        <v>62</v>
      </c>
      <c r="B60" s="30" t="s">
        <v>185</v>
      </c>
      <c r="C60" s="31">
        <v>358</v>
      </c>
      <c r="D60" s="31">
        <v>6987</v>
      </c>
      <c r="E60" s="31">
        <v>8</v>
      </c>
      <c r="F60" s="31">
        <v>5</v>
      </c>
      <c r="G60" s="31">
        <v>1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f t="shared" si="0"/>
        <v>367</v>
      </c>
      <c r="P60" s="31">
        <f t="shared" si="1"/>
        <v>6992</v>
      </c>
    </row>
    <row r="61" spans="1:16" s="9" customFormat="1" ht="15.75" customHeight="1">
      <c r="A61" s="29" t="s">
        <v>63</v>
      </c>
      <c r="B61" s="30" t="s">
        <v>186</v>
      </c>
      <c r="C61" s="31">
        <v>1023</v>
      </c>
      <c r="D61" s="31">
        <v>20363</v>
      </c>
      <c r="E61" s="31">
        <v>5</v>
      </c>
      <c r="F61" s="31">
        <v>161</v>
      </c>
      <c r="G61" s="31">
        <v>4</v>
      </c>
      <c r="H61" s="31">
        <v>1665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f t="shared" si="0"/>
        <v>1032</v>
      </c>
      <c r="P61" s="31">
        <f t="shared" si="1"/>
        <v>22189</v>
      </c>
    </row>
    <row r="62" spans="1:16" s="9" customFormat="1" ht="15.75" customHeight="1">
      <c r="A62" s="29" t="s">
        <v>64</v>
      </c>
      <c r="B62" s="30" t="s">
        <v>187</v>
      </c>
      <c r="C62" s="31">
        <v>23</v>
      </c>
      <c r="D62" s="31">
        <v>880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f t="shared" si="0"/>
        <v>23</v>
      </c>
      <c r="P62" s="31">
        <f t="shared" si="1"/>
        <v>880</v>
      </c>
    </row>
    <row r="63" spans="1:16" s="9" customFormat="1" ht="15.75" customHeight="1">
      <c r="A63" s="29" t="s">
        <v>65</v>
      </c>
      <c r="B63" s="30" t="s">
        <v>188</v>
      </c>
      <c r="C63" s="31">
        <v>133</v>
      </c>
      <c r="D63" s="31">
        <v>3272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f t="shared" si="0"/>
        <v>133</v>
      </c>
      <c r="P63" s="31">
        <f t="shared" si="1"/>
        <v>3272</v>
      </c>
    </row>
    <row r="64" spans="1:16" s="9" customFormat="1" ht="15.75" customHeight="1">
      <c r="A64" s="29" t="s">
        <v>66</v>
      </c>
      <c r="B64" s="30" t="s">
        <v>189</v>
      </c>
      <c r="C64" s="31">
        <v>254</v>
      </c>
      <c r="D64" s="31">
        <v>1532</v>
      </c>
      <c r="E64" s="31">
        <v>0</v>
      </c>
      <c r="F64" s="31">
        <v>0</v>
      </c>
      <c r="G64" s="31">
        <v>1</v>
      </c>
      <c r="H64" s="31">
        <v>84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f t="shared" si="0"/>
        <v>255</v>
      </c>
      <c r="P64" s="31">
        <f t="shared" si="1"/>
        <v>1616</v>
      </c>
    </row>
    <row r="65" spans="1:16" s="9" customFormat="1" ht="15.75" customHeight="1">
      <c r="A65" s="29" t="s">
        <v>67</v>
      </c>
      <c r="B65" s="30" t="s">
        <v>190</v>
      </c>
      <c r="C65" s="31">
        <v>4692</v>
      </c>
      <c r="D65" s="31">
        <v>95644</v>
      </c>
      <c r="E65" s="31">
        <v>16</v>
      </c>
      <c r="F65" s="31">
        <v>77</v>
      </c>
      <c r="G65" s="31">
        <v>53</v>
      </c>
      <c r="H65" s="31">
        <v>1456</v>
      </c>
      <c r="I65" s="31">
        <v>3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f t="shared" si="0"/>
        <v>4764</v>
      </c>
      <c r="P65" s="31">
        <f t="shared" si="1"/>
        <v>97177</v>
      </c>
    </row>
    <row r="66" spans="1:16" s="9" customFormat="1" ht="15.75" customHeight="1">
      <c r="A66" s="29" t="s">
        <v>68</v>
      </c>
      <c r="B66" s="30" t="s">
        <v>191</v>
      </c>
      <c r="C66" s="31">
        <v>1065</v>
      </c>
      <c r="D66" s="31">
        <v>9575</v>
      </c>
      <c r="E66" s="31">
        <v>13</v>
      </c>
      <c r="F66" s="31">
        <v>41</v>
      </c>
      <c r="G66" s="31">
        <v>0</v>
      </c>
      <c r="H66" s="31">
        <v>0</v>
      </c>
      <c r="I66" s="31">
        <v>2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f t="shared" si="0"/>
        <v>1080</v>
      </c>
      <c r="P66" s="31">
        <f t="shared" si="1"/>
        <v>9616</v>
      </c>
    </row>
    <row r="67" spans="1:16" s="9" customFormat="1" ht="15.75" customHeight="1">
      <c r="A67" s="29" t="s">
        <v>69</v>
      </c>
      <c r="B67" s="30" t="s">
        <v>192</v>
      </c>
      <c r="C67" s="31">
        <v>337</v>
      </c>
      <c r="D67" s="31">
        <v>10183</v>
      </c>
      <c r="E67" s="31">
        <v>7</v>
      </c>
      <c r="F67" s="31">
        <v>31</v>
      </c>
      <c r="G67" s="31">
        <v>1</v>
      </c>
      <c r="H67" s="31">
        <v>29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f t="shared" si="0"/>
        <v>345</v>
      </c>
      <c r="P67" s="31">
        <f t="shared" si="1"/>
        <v>10243</v>
      </c>
    </row>
    <row r="68" spans="1:16" s="9" customFormat="1" ht="15.75" customHeight="1">
      <c r="A68" s="29" t="s">
        <v>70</v>
      </c>
      <c r="B68" s="30" t="s">
        <v>193</v>
      </c>
      <c r="C68" s="31">
        <v>1548</v>
      </c>
      <c r="D68" s="31">
        <v>23677</v>
      </c>
      <c r="E68" s="31">
        <v>11</v>
      </c>
      <c r="F68" s="31">
        <v>352</v>
      </c>
      <c r="G68" s="31">
        <v>0</v>
      </c>
      <c r="H68" s="31">
        <v>0</v>
      </c>
      <c r="I68" s="31">
        <v>56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f t="shared" si="0"/>
        <v>1615</v>
      </c>
      <c r="P68" s="31">
        <f t="shared" si="1"/>
        <v>24029</v>
      </c>
    </row>
    <row r="69" spans="1:16" s="9" customFormat="1" ht="15.75" customHeight="1">
      <c r="A69" s="29" t="s">
        <v>71</v>
      </c>
      <c r="B69" s="30" t="s">
        <v>194</v>
      </c>
      <c r="C69" s="31">
        <v>382</v>
      </c>
      <c r="D69" s="31">
        <v>8898</v>
      </c>
      <c r="E69" s="31">
        <v>8</v>
      </c>
      <c r="F69" s="31">
        <v>53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f t="shared" si="0"/>
        <v>390</v>
      </c>
      <c r="P69" s="31">
        <f t="shared" si="1"/>
        <v>8951</v>
      </c>
    </row>
    <row r="70" spans="1:16" s="9" customFormat="1" ht="15.75" customHeight="1">
      <c r="A70" s="29" t="s">
        <v>364</v>
      </c>
      <c r="B70" s="30" t="s">
        <v>14</v>
      </c>
      <c r="C70" s="31">
        <v>18</v>
      </c>
      <c r="D70" s="31">
        <v>310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f t="shared" si="0"/>
        <v>18</v>
      </c>
      <c r="P70" s="31">
        <f t="shared" si="1"/>
        <v>310</v>
      </c>
    </row>
    <row r="71" spans="1:16" s="9" customFormat="1" ht="15.75" customHeight="1">
      <c r="A71" s="29" t="s">
        <v>72</v>
      </c>
      <c r="B71" s="30" t="s">
        <v>195</v>
      </c>
      <c r="C71" s="31">
        <v>1569</v>
      </c>
      <c r="D71" s="31">
        <v>39662</v>
      </c>
      <c r="E71" s="31">
        <v>0</v>
      </c>
      <c r="F71" s="31">
        <v>0</v>
      </c>
      <c r="G71" s="31">
        <v>1</v>
      </c>
      <c r="H71" s="31">
        <v>3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f t="shared" si="0"/>
        <v>1570</v>
      </c>
      <c r="P71" s="31">
        <f t="shared" si="1"/>
        <v>39665</v>
      </c>
    </row>
    <row r="72" spans="1:16" s="9" customFormat="1" ht="15.75" customHeight="1">
      <c r="A72" s="29" t="s">
        <v>73</v>
      </c>
      <c r="B72" s="30" t="s">
        <v>196</v>
      </c>
      <c r="C72" s="31">
        <v>946</v>
      </c>
      <c r="D72" s="31">
        <v>14208</v>
      </c>
      <c r="E72" s="31">
        <v>1</v>
      </c>
      <c r="F72" s="31">
        <v>3</v>
      </c>
      <c r="G72" s="31">
        <v>3</v>
      </c>
      <c r="H72" s="31">
        <v>254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f t="shared" si="0"/>
        <v>950</v>
      </c>
      <c r="P72" s="31">
        <f t="shared" si="1"/>
        <v>14465</v>
      </c>
    </row>
    <row r="73" spans="1:16" s="9" customFormat="1" ht="15.75" customHeight="1">
      <c r="A73" s="29" t="s">
        <v>74</v>
      </c>
      <c r="B73" s="30" t="s">
        <v>197</v>
      </c>
      <c r="C73" s="31">
        <v>14561</v>
      </c>
      <c r="D73" s="31">
        <v>499563</v>
      </c>
      <c r="E73" s="31">
        <v>7</v>
      </c>
      <c r="F73" s="31">
        <v>1020</v>
      </c>
      <c r="G73" s="31">
        <v>424</v>
      </c>
      <c r="H73" s="31">
        <v>43284</v>
      </c>
      <c r="I73" s="31">
        <v>4</v>
      </c>
      <c r="J73" s="31">
        <v>137</v>
      </c>
      <c r="K73" s="31">
        <v>0</v>
      </c>
      <c r="L73" s="31">
        <v>0</v>
      </c>
      <c r="M73" s="31">
        <v>0</v>
      </c>
      <c r="N73" s="31">
        <v>0</v>
      </c>
      <c r="O73" s="31">
        <f t="shared" si="0"/>
        <v>14996</v>
      </c>
      <c r="P73" s="31">
        <f t="shared" si="1"/>
        <v>544004</v>
      </c>
    </row>
    <row r="74" spans="1:16" s="9" customFormat="1" ht="15.75" customHeight="1">
      <c r="A74" s="29" t="s">
        <v>75</v>
      </c>
      <c r="B74" s="30" t="s">
        <v>198</v>
      </c>
      <c r="C74" s="31">
        <v>45</v>
      </c>
      <c r="D74" s="31">
        <v>829</v>
      </c>
      <c r="E74" s="31">
        <v>2</v>
      </c>
      <c r="F74" s="31">
        <v>61</v>
      </c>
      <c r="G74" s="31">
        <v>1</v>
      </c>
      <c r="H74" s="31">
        <v>1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f t="shared" si="0"/>
        <v>48</v>
      </c>
      <c r="P74" s="31">
        <f t="shared" si="1"/>
        <v>891</v>
      </c>
    </row>
    <row r="75" spans="1:16" s="9" customFormat="1" ht="15.75" customHeight="1">
      <c r="A75" s="29" t="s">
        <v>76</v>
      </c>
      <c r="B75" s="30" t="s">
        <v>199</v>
      </c>
      <c r="C75" s="31">
        <v>114</v>
      </c>
      <c r="D75" s="31">
        <v>706</v>
      </c>
      <c r="E75" s="31">
        <v>2</v>
      </c>
      <c r="F75" s="31">
        <v>41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f t="shared" si="0"/>
        <v>116</v>
      </c>
      <c r="P75" s="31">
        <f t="shared" si="1"/>
        <v>747</v>
      </c>
    </row>
    <row r="76" spans="1:16" s="9" customFormat="1" ht="15.75" customHeight="1">
      <c r="A76" s="29" t="s">
        <v>77</v>
      </c>
      <c r="B76" s="30" t="s">
        <v>200</v>
      </c>
      <c r="C76" s="31">
        <v>58</v>
      </c>
      <c r="D76" s="31">
        <v>14886</v>
      </c>
      <c r="E76" s="31">
        <v>0</v>
      </c>
      <c r="F76" s="31">
        <v>0</v>
      </c>
      <c r="G76" s="31">
        <v>5</v>
      </c>
      <c r="H76" s="31">
        <v>6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f t="shared" si="0"/>
        <v>63</v>
      </c>
      <c r="P76" s="31">
        <f t="shared" si="1"/>
        <v>14892</v>
      </c>
    </row>
    <row r="77" spans="1:16" s="9" customFormat="1" ht="15.75" customHeight="1">
      <c r="A77" s="29" t="s">
        <v>78</v>
      </c>
      <c r="B77" s="30" t="s">
        <v>201</v>
      </c>
      <c r="C77" s="31">
        <v>261</v>
      </c>
      <c r="D77" s="31">
        <v>2893</v>
      </c>
      <c r="E77" s="31">
        <v>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f t="shared" si="0"/>
        <v>262</v>
      </c>
      <c r="P77" s="31">
        <f t="shared" si="1"/>
        <v>2893</v>
      </c>
    </row>
    <row r="78" spans="1:16" s="9" customFormat="1" ht="15.75" customHeight="1">
      <c r="A78" s="29" t="s">
        <v>79</v>
      </c>
      <c r="B78" s="30" t="s">
        <v>202</v>
      </c>
      <c r="C78" s="31">
        <v>24</v>
      </c>
      <c r="D78" s="31">
        <v>815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f t="shared" si="0"/>
        <v>24</v>
      </c>
      <c r="P78" s="31">
        <f t="shared" si="1"/>
        <v>815</v>
      </c>
    </row>
    <row r="79" spans="1:16" s="9" customFormat="1" ht="15.75" customHeight="1">
      <c r="A79" s="29" t="s">
        <v>80</v>
      </c>
      <c r="B79" s="30" t="s">
        <v>203</v>
      </c>
      <c r="C79" s="31">
        <v>7417</v>
      </c>
      <c r="D79" s="31">
        <v>257889</v>
      </c>
      <c r="E79" s="31">
        <v>68</v>
      </c>
      <c r="F79" s="31">
        <v>1292</v>
      </c>
      <c r="G79" s="31">
        <v>81</v>
      </c>
      <c r="H79" s="31">
        <v>6917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f aca="true" t="shared" si="2" ref="O79:O117">C79+E79+G79+I79+K79+M79</f>
        <v>7566</v>
      </c>
      <c r="P79" s="31">
        <f aca="true" t="shared" si="3" ref="P79:P117">D79+F79+H79+J79+L79+N79</f>
        <v>266098</v>
      </c>
    </row>
    <row r="80" spans="1:16" s="9" customFormat="1" ht="15.75" customHeight="1">
      <c r="A80" s="29" t="s">
        <v>81</v>
      </c>
      <c r="B80" s="30" t="s">
        <v>204</v>
      </c>
      <c r="C80" s="31">
        <v>247</v>
      </c>
      <c r="D80" s="31">
        <v>4404</v>
      </c>
      <c r="E80" s="31">
        <v>1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f t="shared" si="2"/>
        <v>248</v>
      </c>
      <c r="P80" s="31">
        <f t="shared" si="3"/>
        <v>4404</v>
      </c>
    </row>
    <row r="81" spans="1:16" s="9" customFormat="1" ht="15.75" customHeight="1">
      <c r="A81" s="29" t="s">
        <v>82</v>
      </c>
      <c r="B81" s="30" t="s">
        <v>205</v>
      </c>
      <c r="C81" s="31">
        <v>114</v>
      </c>
      <c r="D81" s="31">
        <v>5010</v>
      </c>
      <c r="E81" s="31">
        <v>5</v>
      </c>
      <c r="F81" s="31">
        <v>3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f t="shared" si="2"/>
        <v>119</v>
      </c>
      <c r="P81" s="31">
        <f t="shared" si="3"/>
        <v>5013</v>
      </c>
    </row>
    <row r="82" spans="1:16" s="9" customFormat="1" ht="15.75" customHeight="1">
      <c r="A82" s="29" t="s">
        <v>83</v>
      </c>
      <c r="B82" s="30" t="s">
        <v>206</v>
      </c>
      <c r="C82" s="31">
        <v>2859</v>
      </c>
      <c r="D82" s="31">
        <v>74781</v>
      </c>
      <c r="E82" s="31">
        <v>306</v>
      </c>
      <c r="F82" s="31">
        <v>66</v>
      </c>
      <c r="G82" s="31">
        <v>16</v>
      </c>
      <c r="H82" s="31">
        <v>1347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f t="shared" si="2"/>
        <v>3181</v>
      </c>
      <c r="P82" s="31">
        <f t="shared" si="3"/>
        <v>76194</v>
      </c>
    </row>
    <row r="83" spans="1:16" s="9" customFormat="1" ht="15.75" customHeight="1">
      <c r="A83" s="29" t="s">
        <v>84</v>
      </c>
      <c r="B83" s="30" t="s">
        <v>207</v>
      </c>
      <c r="C83" s="31">
        <v>5034</v>
      </c>
      <c r="D83" s="31">
        <v>154603</v>
      </c>
      <c r="E83" s="31">
        <v>23</v>
      </c>
      <c r="F83" s="31">
        <v>1586</v>
      </c>
      <c r="G83" s="31">
        <v>2</v>
      </c>
      <c r="H83" s="31">
        <v>606</v>
      </c>
      <c r="I83" s="31">
        <v>0</v>
      </c>
      <c r="J83" s="31">
        <v>0</v>
      </c>
      <c r="K83" s="31">
        <v>1</v>
      </c>
      <c r="L83" s="31">
        <v>12</v>
      </c>
      <c r="M83" s="31">
        <v>0</v>
      </c>
      <c r="N83" s="31">
        <v>0</v>
      </c>
      <c r="O83" s="31">
        <f t="shared" si="2"/>
        <v>5060</v>
      </c>
      <c r="P83" s="31">
        <f t="shared" si="3"/>
        <v>156807</v>
      </c>
    </row>
    <row r="84" spans="1:16" s="9" customFormat="1" ht="15.75" customHeight="1">
      <c r="A84" s="32" t="s">
        <v>85</v>
      </c>
      <c r="B84" s="33" t="s">
        <v>208</v>
      </c>
      <c r="C84" s="34">
        <v>898</v>
      </c>
      <c r="D84" s="34">
        <v>21219</v>
      </c>
      <c r="E84" s="34">
        <v>2</v>
      </c>
      <c r="F84" s="34">
        <v>28</v>
      </c>
      <c r="G84" s="34">
        <v>3</v>
      </c>
      <c r="H84" s="34">
        <v>288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f t="shared" si="2"/>
        <v>903</v>
      </c>
      <c r="P84" s="34">
        <f t="shared" si="3"/>
        <v>21535</v>
      </c>
    </row>
    <row r="85" spans="1:16" s="9" customFormat="1" ht="15.75" customHeight="1">
      <c r="A85" s="29" t="s">
        <v>86</v>
      </c>
      <c r="B85" s="30" t="s">
        <v>209</v>
      </c>
      <c r="C85" s="31">
        <v>242</v>
      </c>
      <c r="D85" s="31">
        <v>4964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f t="shared" si="2"/>
        <v>242</v>
      </c>
      <c r="P85" s="31">
        <f t="shared" si="3"/>
        <v>4964</v>
      </c>
    </row>
    <row r="86" spans="1:16" s="9" customFormat="1" ht="15.75" customHeight="1">
      <c r="A86" s="29" t="s">
        <v>87</v>
      </c>
      <c r="B86" s="30" t="s">
        <v>210</v>
      </c>
      <c r="C86" s="31">
        <v>133</v>
      </c>
      <c r="D86" s="31">
        <v>6780</v>
      </c>
      <c r="E86" s="31">
        <v>6</v>
      </c>
      <c r="F86" s="31">
        <v>47</v>
      </c>
      <c r="G86" s="31">
        <v>1</v>
      </c>
      <c r="H86" s="31">
        <v>3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f t="shared" si="2"/>
        <v>140</v>
      </c>
      <c r="P86" s="31">
        <f t="shared" si="3"/>
        <v>6830</v>
      </c>
    </row>
    <row r="87" spans="1:16" s="9" customFormat="1" ht="15.75" customHeight="1">
      <c r="A87" s="29" t="s">
        <v>88</v>
      </c>
      <c r="B87" s="30" t="s">
        <v>211</v>
      </c>
      <c r="C87" s="31">
        <v>6765</v>
      </c>
      <c r="D87" s="31">
        <v>129327</v>
      </c>
      <c r="E87" s="31">
        <v>20</v>
      </c>
      <c r="F87" s="31">
        <v>355</v>
      </c>
      <c r="G87" s="31">
        <v>25</v>
      </c>
      <c r="H87" s="31">
        <v>17</v>
      </c>
      <c r="I87" s="31">
        <v>1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f t="shared" si="2"/>
        <v>6811</v>
      </c>
      <c r="P87" s="31">
        <f t="shared" si="3"/>
        <v>129699</v>
      </c>
    </row>
    <row r="88" spans="1:16" s="9" customFormat="1" ht="15.75" customHeight="1">
      <c r="A88" s="29" t="s">
        <v>89</v>
      </c>
      <c r="B88" s="30" t="s">
        <v>212</v>
      </c>
      <c r="C88" s="31">
        <v>568</v>
      </c>
      <c r="D88" s="31">
        <v>10952</v>
      </c>
      <c r="E88" s="31">
        <v>5</v>
      </c>
      <c r="F88" s="31">
        <v>17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f t="shared" si="2"/>
        <v>573</v>
      </c>
      <c r="P88" s="31">
        <f t="shared" si="3"/>
        <v>10969</v>
      </c>
    </row>
    <row r="89" spans="1:16" s="9" customFormat="1" ht="15.75" customHeight="1">
      <c r="A89" s="29" t="s">
        <v>90</v>
      </c>
      <c r="B89" s="30" t="s">
        <v>213</v>
      </c>
      <c r="C89" s="31">
        <v>22888</v>
      </c>
      <c r="D89" s="31">
        <v>3811085</v>
      </c>
      <c r="E89" s="31">
        <v>343</v>
      </c>
      <c r="F89" s="31">
        <v>1454</v>
      </c>
      <c r="G89" s="31">
        <v>172</v>
      </c>
      <c r="H89" s="31">
        <v>10699</v>
      </c>
      <c r="I89" s="31">
        <v>35</v>
      </c>
      <c r="J89" s="31">
        <v>241</v>
      </c>
      <c r="K89" s="31">
        <v>0</v>
      </c>
      <c r="L89" s="31">
        <v>0</v>
      </c>
      <c r="M89" s="31">
        <v>0</v>
      </c>
      <c r="N89" s="31">
        <v>0</v>
      </c>
      <c r="O89" s="31">
        <f t="shared" si="2"/>
        <v>23438</v>
      </c>
      <c r="P89" s="31">
        <f t="shared" si="3"/>
        <v>3823479</v>
      </c>
    </row>
    <row r="90" spans="1:16" s="9" customFormat="1" ht="15.75" customHeight="1">
      <c r="A90" s="29" t="s">
        <v>91</v>
      </c>
      <c r="B90" s="30" t="s">
        <v>214</v>
      </c>
      <c r="C90" s="31">
        <v>1914</v>
      </c>
      <c r="D90" s="31">
        <v>35959</v>
      </c>
      <c r="E90" s="31">
        <v>1</v>
      </c>
      <c r="F90" s="31">
        <v>62</v>
      </c>
      <c r="G90" s="31">
        <v>14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f t="shared" si="2"/>
        <v>1929</v>
      </c>
      <c r="P90" s="31">
        <f t="shared" si="3"/>
        <v>36021</v>
      </c>
    </row>
    <row r="91" spans="1:16" s="9" customFormat="1" ht="15.75" customHeight="1">
      <c r="A91" s="29" t="s">
        <v>92</v>
      </c>
      <c r="B91" s="30" t="s">
        <v>215</v>
      </c>
      <c r="C91" s="31">
        <v>4068</v>
      </c>
      <c r="D91" s="31">
        <v>47957</v>
      </c>
      <c r="E91" s="31">
        <v>15</v>
      </c>
      <c r="F91" s="31">
        <v>46</v>
      </c>
      <c r="G91" s="31">
        <v>8</v>
      </c>
      <c r="H91" s="31">
        <v>839</v>
      </c>
      <c r="I91" s="31">
        <v>2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f t="shared" si="2"/>
        <v>4093</v>
      </c>
      <c r="P91" s="31">
        <f t="shared" si="3"/>
        <v>48842</v>
      </c>
    </row>
    <row r="92" spans="1:16" s="9" customFormat="1" ht="15.75" customHeight="1">
      <c r="A92" s="29" t="s">
        <v>93</v>
      </c>
      <c r="B92" s="30" t="s">
        <v>216</v>
      </c>
      <c r="C92" s="31">
        <v>208</v>
      </c>
      <c r="D92" s="31">
        <v>3880</v>
      </c>
      <c r="E92" s="31">
        <v>1</v>
      </c>
      <c r="F92" s="31">
        <v>14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f t="shared" si="2"/>
        <v>209</v>
      </c>
      <c r="P92" s="31">
        <f t="shared" si="3"/>
        <v>3894</v>
      </c>
    </row>
    <row r="93" spans="1:16" s="9" customFormat="1" ht="15.75" customHeight="1">
      <c r="A93" s="29" t="s">
        <v>94</v>
      </c>
      <c r="B93" s="30" t="s">
        <v>217</v>
      </c>
      <c r="C93" s="31">
        <v>206</v>
      </c>
      <c r="D93" s="31">
        <v>6105</v>
      </c>
      <c r="E93" s="31">
        <v>8</v>
      </c>
      <c r="F93" s="31">
        <v>173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f t="shared" si="2"/>
        <v>214</v>
      </c>
      <c r="P93" s="31">
        <f t="shared" si="3"/>
        <v>6278</v>
      </c>
    </row>
    <row r="94" spans="1:16" s="9" customFormat="1" ht="15.75" customHeight="1">
      <c r="A94" s="29" t="s">
        <v>95</v>
      </c>
      <c r="B94" s="30" t="s">
        <v>218</v>
      </c>
      <c r="C94" s="31">
        <v>106</v>
      </c>
      <c r="D94" s="31">
        <v>958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f t="shared" si="2"/>
        <v>106</v>
      </c>
      <c r="P94" s="31">
        <f t="shared" si="3"/>
        <v>958</v>
      </c>
    </row>
    <row r="95" spans="1:16" s="9" customFormat="1" ht="15.75" customHeight="1">
      <c r="A95" s="29" t="s">
        <v>96</v>
      </c>
      <c r="B95" s="30" t="s">
        <v>219</v>
      </c>
      <c r="C95" s="31">
        <v>1323</v>
      </c>
      <c r="D95" s="31">
        <v>17496</v>
      </c>
      <c r="E95" s="31">
        <v>2</v>
      </c>
      <c r="F95" s="31">
        <v>23</v>
      </c>
      <c r="G95" s="31">
        <v>2</v>
      </c>
      <c r="H95" s="31">
        <v>28</v>
      </c>
      <c r="I95" s="31">
        <v>1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f t="shared" si="2"/>
        <v>1328</v>
      </c>
      <c r="P95" s="31">
        <f t="shared" si="3"/>
        <v>17547</v>
      </c>
    </row>
    <row r="96" spans="1:16" s="9" customFormat="1" ht="15.75" customHeight="1">
      <c r="A96" s="29" t="s">
        <v>97</v>
      </c>
      <c r="B96" s="30" t="s">
        <v>220</v>
      </c>
      <c r="C96" s="31">
        <v>300</v>
      </c>
      <c r="D96" s="31">
        <v>3161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f t="shared" si="2"/>
        <v>300</v>
      </c>
      <c r="P96" s="31">
        <f t="shared" si="3"/>
        <v>3161</v>
      </c>
    </row>
    <row r="97" spans="1:16" s="9" customFormat="1" ht="15.75" customHeight="1">
      <c r="A97" s="29" t="s">
        <v>98</v>
      </c>
      <c r="B97" s="30" t="s">
        <v>221</v>
      </c>
      <c r="C97" s="31">
        <v>580</v>
      </c>
      <c r="D97" s="31">
        <v>10100</v>
      </c>
      <c r="E97" s="31">
        <v>5</v>
      </c>
      <c r="F97" s="31">
        <v>25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f t="shared" si="2"/>
        <v>585</v>
      </c>
      <c r="P97" s="31">
        <f t="shared" si="3"/>
        <v>10125</v>
      </c>
    </row>
    <row r="98" spans="1:16" s="9" customFormat="1" ht="15.75" customHeight="1">
      <c r="A98" s="29" t="s">
        <v>99</v>
      </c>
      <c r="B98" s="30" t="s">
        <v>222</v>
      </c>
      <c r="C98" s="31">
        <v>938</v>
      </c>
      <c r="D98" s="31">
        <v>8259</v>
      </c>
      <c r="E98" s="31">
        <v>16</v>
      </c>
      <c r="F98" s="31">
        <v>502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f t="shared" si="2"/>
        <v>954</v>
      </c>
      <c r="P98" s="31">
        <f t="shared" si="3"/>
        <v>8761</v>
      </c>
    </row>
    <row r="99" spans="1:16" s="9" customFormat="1" ht="15.75" customHeight="1">
      <c r="A99" s="29" t="s">
        <v>100</v>
      </c>
      <c r="B99" s="30" t="s">
        <v>223</v>
      </c>
      <c r="C99" s="31">
        <v>281</v>
      </c>
      <c r="D99" s="31">
        <v>5470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f t="shared" si="2"/>
        <v>281</v>
      </c>
      <c r="P99" s="31">
        <f t="shared" si="3"/>
        <v>5470</v>
      </c>
    </row>
    <row r="100" spans="1:16" s="9" customFormat="1" ht="15.75" customHeight="1">
      <c r="A100" s="29" t="s">
        <v>101</v>
      </c>
      <c r="B100" s="30" t="s">
        <v>224</v>
      </c>
      <c r="C100" s="31">
        <v>53</v>
      </c>
      <c r="D100" s="31">
        <v>1830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f t="shared" si="2"/>
        <v>53</v>
      </c>
      <c r="P100" s="31">
        <f t="shared" si="3"/>
        <v>1830</v>
      </c>
    </row>
    <row r="101" spans="1:16" s="9" customFormat="1" ht="15.75" customHeight="1">
      <c r="A101" s="29" t="s">
        <v>102</v>
      </c>
      <c r="B101" s="30" t="s">
        <v>225</v>
      </c>
      <c r="C101" s="31">
        <v>299</v>
      </c>
      <c r="D101" s="31">
        <v>3086</v>
      </c>
      <c r="E101" s="31">
        <v>5</v>
      </c>
      <c r="F101" s="31">
        <v>7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f t="shared" si="2"/>
        <v>304</v>
      </c>
      <c r="P101" s="31">
        <f t="shared" si="3"/>
        <v>3093</v>
      </c>
    </row>
    <row r="102" spans="1:16" s="9" customFormat="1" ht="15.75" customHeight="1">
      <c r="A102" s="29" t="s">
        <v>103</v>
      </c>
      <c r="B102" s="30" t="s">
        <v>226</v>
      </c>
      <c r="C102" s="31">
        <v>97</v>
      </c>
      <c r="D102" s="31">
        <v>3501</v>
      </c>
      <c r="E102" s="31">
        <v>0</v>
      </c>
      <c r="F102" s="31">
        <v>0</v>
      </c>
      <c r="G102" s="31">
        <v>1</v>
      </c>
      <c r="H102" s="31">
        <v>39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f t="shared" si="2"/>
        <v>98</v>
      </c>
      <c r="P102" s="31">
        <f t="shared" si="3"/>
        <v>3540</v>
      </c>
    </row>
    <row r="103" spans="1:16" s="9" customFormat="1" ht="15.75" customHeight="1">
      <c r="A103" s="29" t="s">
        <v>104</v>
      </c>
      <c r="B103" s="30" t="s">
        <v>227</v>
      </c>
      <c r="C103" s="31">
        <v>14377</v>
      </c>
      <c r="D103" s="31">
        <v>440308</v>
      </c>
      <c r="E103" s="31">
        <v>10102</v>
      </c>
      <c r="F103" s="31">
        <v>626</v>
      </c>
      <c r="G103" s="31">
        <v>47</v>
      </c>
      <c r="H103" s="31">
        <v>7192</v>
      </c>
      <c r="I103" s="31">
        <v>123</v>
      </c>
      <c r="J103" s="31">
        <v>12851</v>
      </c>
      <c r="K103" s="31">
        <v>0</v>
      </c>
      <c r="L103" s="31">
        <v>0</v>
      </c>
      <c r="M103" s="31">
        <v>0</v>
      </c>
      <c r="N103" s="31">
        <v>0</v>
      </c>
      <c r="O103" s="31">
        <f t="shared" si="2"/>
        <v>24649</v>
      </c>
      <c r="P103" s="31">
        <f t="shared" si="3"/>
        <v>460977</v>
      </c>
    </row>
    <row r="104" spans="1:16" s="9" customFormat="1" ht="15.75" customHeight="1">
      <c r="A104" s="29" t="s">
        <v>105</v>
      </c>
      <c r="B104" s="30" t="s">
        <v>228</v>
      </c>
      <c r="C104" s="31">
        <v>228</v>
      </c>
      <c r="D104" s="31">
        <v>8025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f t="shared" si="2"/>
        <v>228</v>
      </c>
      <c r="P104" s="31">
        <f t="shared" si="3"/>
        <v>8025</v>
      </c>
    </row>
    <row r="105" spans="1:16" s="9" customFormat="1" ht="15.75" customHeight="1">
      <c r="A105" s="29" t="s">
        <v>106</v>
      </c>
      <c r="B105" s="30" t="s">
        <v>229</v>
      </c>
      <c r="C105" s="31">
        <v>295</v>
      </c>
      <c r="D105" s="31">
        <v>5364</v>
      </c>
      <c r="E105" s="31">
        <v>6</v>
      </c>
      <c r="F105" s="31">
        <v>20</v>
      </c>
      <c r="G105" s="31">
        <v>2</v>
      </c>
      <c r="H105" s="31">
        <v>220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f t="shared" si="2"/>
        <v>303</v>
      </c>
      <c r="P105" s="31">
        <f t="shared" si="3"/>
        <v>5604</v>
      </c>
    </row>
    <row r="106" spans="1:16" s="9" customFormat="1" ht="15.75" customHeight="1">
      <c r="A106" s="29" t="s">
        <v>107</v>
      </c>
      <c r="B106" s="30" t="s">
        <v>230</v>
      </c>
      <c r="C106" s="31">
        <v>815</v>
      </c>
      <c r="D106" s="31">
        <v>13448</v>
      </c>
      <c r="E106" s="31">
        <v>7</v>
      </c>
      <c r="F106" s="31">
        <v>96</v>
      </c>
      <c r="G106" s="31">
        <v>6</v>
      </c>
      <c r="H106" s="31">
        <v>43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f t="shared" si="2"/>
        <v>828</v>
      </c>
      <c r="P106" s="31">
        <f t="shared" si="3"/>
        <v>13587</v>
      </c>
    </row>
    <row r="107" spans="1:16" s="9" customFormat="1" ht="15.75" customHeight="1">
      <c r="A107" s="29" t="s">
        <v>108</v>
      </c>
      <c r="B107" s="30" t="s">
        <v>231</v>
      </c>
      <c r="C107" s="31">
        <v>1259</v>
      </c>
      <c r="D107" s="31">
        <v>28169</v>
      </c>
      <c r="E107" s="31">
        <v>7</v>
      </c>
      <c r="F107" s="31">
        <v>46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f t="shared" si="2"/>
        <v>1266</v>
      </c>
      <c r="P107" s="31">
        <f t="shared" si="3"/>
        <v>28215</v>
      </c>
    </row>
    <row r="108" spans="1:16" s="9" customFormat="1" ht="15.75" customHeight="1">
      <c r="A108" s="29" t="s">
        <v>109</v>
      </c>
      <c r="B108" s="30" t="s">
        <v>232</v>
      </c>
      <c r="C108" s="31">
        <v>1420</v>
      </c>
      <c r="D108" s="31">
        <v>19561</v>
      </c>
      <c r="E108" s="31">
        <v>4</v>
      </c>
      <c r="F108" s="31">
        <v>68</v>
      </c>
      <c r="G108" s="31">
        <v>6</v>
      </c>
      <c r="H108" s="31">
        <v>10</v>
      </c>
      <c r="I108" s="31">
        <v>1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f t="shared" si="2"/>
        <v>1431</v>
      </c>
      <c r="P108" s="31">
        <f t="shared" si="3"/>
        <v>19639</v>
      </c>
    </row>
    <row r="109" spans="1:16" s="9" customFormat="1" ht="15.75" customHeight="1">
      <c r="A109" s="29" t="s">
        <v>110</v>
      </c>
      <c r="B109" s="30" t="s">
        <v>233</v>
      </c>
      <c r="C109" s="31">
        <v>3707</v>
      </c>
      <c r="D109" s="31">
        <v>65039</v>
      </c>
      <c r="E109" s="31">
        <v>28</v>
      </c>
      <c r="F109" s="31">
        <v>429</v>
      </c>
      <c r="G109" s="31">
        <v>15</v>
      </c>
      <c r="H109" s="31">
        <v>1890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f t="shared" si="2"/>
        <v>3750</v>
      </c>
      <c r="P109" s="31">
        <f t="shared" si="3"/>
        <v>67358</v>
      </c>
    </row>
    <row r="110" spans="1:16" s="9" customFormat="1" ht="15.75" customHeight="1">
      <c r="A110" s="29" t="s">
        <v>111</v>
      </c>
      <c r="B110" s="30" t="s">
        <v>234</v>
      </c>
      <c r="C110" s="31">
        <v>387</v>
      </c>
      <c r="D110" s="31">
        <v>4926</v>
      </c>
      <c r="E110" s="31">
        <v>8</v>
      </c>
      <c r="F110" s="31">
        <v>26</v>
      </c>
      <c r="G110" s="31">
        <v>0</v>
      </c>
      <c r="H110" s="31">
        <v>0</v>
      </c>
      <c r="I110" s="31">
        <v>54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f t="shared" si="2"/>
        <v>449</v>
      </c>
      <c r="P110" s="31">
        <f t="shared" si="3"/>
        <v>4952</v>
      </c>
    </row>
    <row r="111" spans="1:16" s="9" customFormat="1" ht="15.75" customHeight="1">
      <c r="A111" s="29" t="s">
        <v>112</v>
      </c>
      <c r="B111" s="30" t="s">
        <v>235</v>
      </c>
      <c r="C111" s="31">
        <v>285</v>
      </c>
      <c r="D111" s="31">
        <v>3806</v>
      </c>
      <c r="E111" s="31">
        <v>8</v>
      </c>
      <c r="F111" s="31">
        <v>9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f t="shared" si="2"/>
        <v>293</v>
      </c>
      <c r="P111" s="31">
        <f t="shared" si="3"/>
        <v>3815</v>
      </c>
    </row>
    <row r="112" spans="1:16" s="9" customFormat="1" ht="15.75" customHeight="1">
      <c r="A112" s="29" t="s">
        <v>113</v>
      </c>
      <c r="B112" s="30" t="s">
        <v>236</v>
      </c>
      <c r="C112" s="31">
        <v>17</v>
      </c>
      <c r="D112" s="31">
        <v>449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f t="shared" si="2"/>
        <v>17</v>
      </c>
      <c r="P112" s="31">
        <f t="shared" si="3"/>
        <v>449</v>
      </c>
    </row>
    <row r="113" spans="1:16" s="9" customFormat="1" ht="15.75" customHeight="1">
      <c r="A113" s="29" t="s">
        <v>114</v>
      </c>
      <c r="B113" s="30" t="s">
        <v>237</v>
      </c>
      <c r="C113" s="31">
        <v>1497</v>
      </c>
      <c r="D113" s="31">
        <v>21092</v>
      </c>
      <c r="E113" s="31">
        <v>10</v>
      </c>
      <c r="F113" s="31">
        <v>201</v>
      </c>
      <c r="G113" s="31">
        <v>8</v>
      </c>
      <c r="H113" s="31">
        <v>132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f t="shared" si="2"/>
        <v>1515</v>
      </c>
      <c r="P113" s="31">
        <f t="shared" si="3"/>
        <v>21425</v>
      </c>
    </row>
    <row r="114" spans="1:16" s="9" customFormat="1" ht="15.75" customHeight="1">
      <c r="A114" s="29" t="s">
        <v>115</v>
      </c>
      <c r="B114" s="30" t="s">
        <v>238</v>
      </c>
      <c r="C114" s="31">
        <v>311</v>
      </c>
      <c r="D114" s="31">
        <v>4094</v>
      </c>
      <c r="E114" s="31">
        <v>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f t="shared" si="2"/>
        <v>312</v>
      </c>
      <c r="P114" s="31">
        <f t="shared" si="3"/>
        <v>4094</v>
      </c>
    </row>
    <row r="115" spans="1:16" s="9" customFormat="1" ht="15.75" customHeight="1">
      <c r="A115" s="29" t="s">
        <v>116</v>
      </c>
      <c r="B115" s="30" t="s">
        <v>239</v>
      </c>
      <c r="C115" s="31">
        <v>70</v>
      </c>
      <c r="D115" s="31">
        <v>3950</v>
      </c>
      <c r="E115" s="31">
        <v>5</v>
      </c>
      <c r="F115" s="31">
        <v>5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f t="shared" si="2"/>
        <v>75</v>
      </c>
      <c r="P115" s="31">
        <f t="shared" si="3"/>
        <v>3955</v>
      </c>
    </row>
    <row r="116" spans="1:16" s="9" customFormat="1" ht="15.75" customHeight="1">
      <c r="A116" s="29" t="s">
        <v>117</v>
      </c>
      <c r="B116" s="30" t="s">
        <v>240</v>
      </c>
      <c r="C116" s="31">
        <v>212</v>
      </c>
      <c r="D116" s="31">
        <v>4035</v>
      </c>
      <c r="E116" s="31">
        <v>4</v>
      </c>
      <c r="F116" s="31">
        <v>95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f t="shared" si="2"/>
        <v>216</v>
      </c>
      <c r="P116" s="31">
        <f t="shared" si="3"/>
        <v>4130</v>
      </c>
    </row>
    <row r="117" spans="1:16" s="9" customFormat="1" ht="15.75" customHeight="1">
      <c r="A117" s="29" t="s">
        <v>118</v>
      </c>
      <c r="B117" s="30" t="s">
        <v>241</v>
      </c>
      <c r="C117" s="31">
        <v>101</v>
      </c>
      <c r="D117" s="31">
        <v>1430</v>
      </c>
      <c r="E117" s="31">
        <v>8</v>
      </c>
      <c r="F117" s="31">
        <v>42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f t="shared" si="2"/>
        <v>109</v>
      </c>
      <c r="P117" s="31">
        <f t="shared" si="3"/>
        <v>1472</v>
      </c>
    </row>
    <row r="118" spans="1:16" s="17" customFormat="1" ht="20.25" customHeight="1">
      <c r="A118" s="57" t="s">
        <v>132</v>
      </c>
      <c r="B118" s="57"/>
      <c r="C118" s="16">
        <f aca="true" t="shared" si="4" ref="C118:P118">SUM(C13:C117)</f>
        <v>260863</v>
      </c>
      <c r="D118" s="16">
        <f t="shared" si="4"/>
        <v>33550132</v>
      </c>
      <c r="E118" s="16">
        <f t="shared" si="4"/>
        <v>37738</v>
      </c>
      <c r="F118" s="16">
        <f t="shared" si="4"/>
        <v>63025</v>
      </c>
      <c r="G118" s="16">
        <f t="shared" si="4"/>
        <v>2195</v>
      </c>
      <c r="H118" s="16">
        <f t="shared" si="4"/>
        <v>241595</v>
      </c>
      <c r="I118" s="16">
        <f t="shared" si="4"/>
        <v>654</v>
      </c>
      <c r="J118" s="16">
        <f t="shared" si="4"/>
        <v>504711</v>
      </c>
      <c r="K118" s="16">
        <f t="shared" si="4"/>
        <v>2</v>
      </c>
      <c r="L118" s="16">
        <f t="shared" si="4"/>
        <v>31</v>
      </c>
      <c r="M118" s="16">
        <f t="shared" si="4"/>
        <v>1</v>
      </c>
      <c r="N118" s="16">
        <f t="shared" si="4"/>
        <v>198</v>
      </c>
      <c r="O118" s="16">
        <f t="shared" si="4"/>
        <v>301453</v>
      </c>
      <c r="P118" s="16">
        <f t="shared" si="4"/>
        <v>34359692</v>
      </c>
    </row>
    <row r="119" spans="1:16" s="17" customFormat="1" ht="20.25" customHeight="1">
      <c r="A119" s="57" t="s">
        <v>133</v>
      </c>
      <c r="B119" s="57"/>
      <c r="C119" s="16">
        <v>2045</v>
      </c>
      <c r="D119" s="16">
        <v>56647</v>
      </c>
      <c r="E119" s="16">
        <v>6</v>
      </c>
      <c r="F119" s="16">
        <v>31</v>
      </c>
      <c r="G119" s="16">
        <v>5</v>
      </c>
      <c r="H119" s="16">
        <v>1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f>C119+E119+G119+I119+K119+M119</f>
        <v>2056</v>
      </c>
      <c r="P119" s="16">
        <f>D119+F119+H119+J119+L119+N119</f>
        <v>56679</v>
      </c>
    </row>
    <row r="120" spans="1:16" s="17" customFormat="1" ht="20.25" customHeight="1">
      <c r="A120" s="57" t="s">
        <v>125</v>
      </c>
      <c r="B120" s="57"/>
      <c r="C120" s="16">
        <f aca="true" t="shared" si="5" ref="C120:N120">C118+C119</f>
        <v>262908</v>
      </c>
      <c r="D120" s="16">
        <f t="shared" si="5"/>
        <v>33606779</v>
      </c>
      <c r="E120" s="16">
        <f t="shared" si="5"/>
        <v>37744</v>
      </c>
      <c r="F120" s="16">
        <f t="shared" si="5"/>
        <v>63056</v>
      </c>
      <c r="G120" s="16">
        <f t="shared" si="5"/>
        <v>2200</v>
      </c>
      <c r="H120" s="16">
        <f t="shared" si="5"/>
        <v>241596</v>
      </c>
      <c r="I120" s="16">
        <f t="shared" si="5"/>
        <v>654</v>
      </c>
      <c r="J120" s="16">
        <f t="shared" si="5"/>
        <v>504711</v>
      </c>
      <c r="K120" s="16">
        <f t="shared" si="5"/>
        <v>2</v>
      </c>
      <c r="L120" s="16">
        <f t="shared" si="5"/>
        <v>31</v>
      </c>
      <c r="M120" s="16">
        <f t="shared" si="5"/>
        <v>1</v>
      </c>
      <c r="N120" s="16">
        <f t="shared" si="5"/>
        <v>198</v>
      </c>
      <c r="O120" s="16">
        <f>C120+E120+G120+I120+K120+M120</f>
        <v>303509</v>
      </c>
      <c r="P120" s="16">
        <f>D120+F120+H120+J120+L120+N120</f>
        <v>34416371</v>
      </c>
    </row>
    <row r="121" spans="1:16" s="2" customFormat="1" ht="1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17" customFormat="1" ht="18.75" customHeight="1">
      <c r="A122" s="21"/>
      <c r="B122" s="22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s="17" customFormat="1" ht="18.75" customHeight="1">
      <c r="A123" s="21"/>
      <c r="B123" s="22" t="s">
        <v>135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</sheetData>
  <mergeCells count="24"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  <mergeCell ref="A120:B120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A2:C2"/>
    <mergeCell ref="A1:C1"/>
    <mergeCell ref="A118:B118"/>
    <mergeCell ref="A119:B119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showGridLines="0" workbookViewId="0" topLeftCell="C1">
      <selection activeCell="P120" sqref="P120"/>
    </sheetView>
  </sheetViews>
  <sheetFormatPr defaultColWidth="11.421875" defaultRowHeight="12.75"/>
  <cols>
    <col min="1" max="1" width="6.7109375" style="23" customWidth="1"/>
    <col min="2" max="2" width="21.7109375" style="24" customWidth="1"/>
    <col min="3" max="14" width="11.28125" style="0" customWidth="1"/>
  </cols>
  <sheetData>
    <row r="1" spans="1:16" s="2" customFormat="1" ht="15" customHeight="1">
      <c r="A1" s="49" t="s">
        <v>353</v>
      </c>
      <c r="B1" s="49"/>
      <c r="C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5" customHeight="1">
      <c r="A2" s="49" t="s">
        <v>354</v>
      </c>
      <c r="B2" s="49"/>
      <c r="C2" s="4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5" customHeight="1">
      <c r="A3" s="52"/>
      <c r="B3" s="5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9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 customHeight="1">
      <c r="A5" s="54" t="s">
        <v>119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2" customFormat="1" ht="18" customHeight="1">
      <c r="A6" s="54" t="s">
        <v>355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2" customFormat="1" ht="9.75" customHeight="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5" t="s">
        <v>120</v>
      </c>
      <c r="O8" s="55"/>
      <c r="P8" s="55"/>
    </row>
    <row r="9" spans="1:16" s="5" customFormat="1" ht="15" customHeight="1">
      <c r="A9" s="56" t="s">
        <v>121</v>
      </c>
      <c r="B9" s="56" t="s">
        <v>122</v>
      </c>
      <c r="C9" s="56" t="s">
        <v>144</v>
      </c>
      <c r="D9" s="56"/>
      <c r="E9" s="56"/>
      <c r="F9" s="56"/>
      <c r="G9" s="56"/>
      <c r="H9" s="56"/>
      <c r="I9" s="56" t="s">
        <v>145</v>
      </c>
      <c r="J9" s="56"/>
      <c r="K9" s="56"/>
      <c r="L9" s="56"/>
      <c r="M9" s="56"/>
      <c r="N9" s="56"/>
      <c r="O9" s="56" t="s">
        <v>125</v>
      </c>
      <c r="P9" s="56"/>
    </row>
    <row r="10" spans="1:16" s="5" customFormat="1" ht="15" customHeight="1">
      <c r="A10" s="56"/>
      <c r="B10" s="56"/>
      <c r="C10" s="56" t="s">
        <v>126</v>
      </c>
      <c r="D10" s="56"/>
      <c r="E10" s="56" t="s">
        <v>127</v>
      </c>
      <c r="F10" s="56"/>
      <c r="G10" s="56"/>
      <c r="H10" s="56"/>
      <c r="I10" s="56" t="s">
        <v>126</v>
      </c>
      <c r="J10" s="56"/>
      <c r="K10" s="56" t="s">
        <v>127</v>
      </c>
      <c r="L10" s="56"/>
      <c r="M10" s="56"/>
      <c r="N10" s="56"/>
      <c r="O10" s="56"/>
      <c r="P10" s="56"/>
    </row>
    <row r="11" spans="1:16" s="5" customFormat="1" ht="25.5" customHeight="1">
      <c r="A11" s="56"/>
      <c r="B11" s="56"/>
      <c r="C11" s="56"/>
      <c r="D11" s="56"/>
      <c r="E11" s="56" t="s">
        <v>128</v>
      </c>
      <c r="F11" s="56"/>
      <c r="G11" s="56" t="s">
        <v>129</v>
      </c>
      <c r="H11" s="56"/>
      <c r="I11" s="56"/>
      <c r="J11" s="56"/>
      <c r="K11" s="56" t="s">
        <v>128</v>
      </c>
      <c r="L11" s="56"/>
      <c r="M11" s="56" t="s">
        <v>129</v>
      </c>
      <c r="N11" s="56"/>
      <c r="O11" s="56"/>
      <c r="P11" s="56"/>
    </row>
    <row r="12" spans="1:16" s="5" customFormat="1" ht="15" customHeight="1">
      <c r="A12" s="56"/>
      <c r="B12" s="56"/>
      <c r="C12" s="4" t="s">
        <v>130</v>
      </c>
      <c r="D12" s="4" t="s">
        <v>131</v>
      </c>
      <c r="E12" s="4" t="s">
        <v>130</v>
      </c>
      <c r="F12" s="4" t="s">
        <v>131</v>
      </c>
      <c r="G12" s="4" t="s">
        <v>130</v>
      </c>
      <c r="H12" s="4" t="s">
        <v>131</v>
      </c>
      <c r="I12" s="4" t="s">
        <v>130</v>
      </c>
      <c r="J12" s="4" t="s">
        <v>131</v>
      </c>
      <c r="K12" s="4" t="s">
        <v>130</v>
      </c>
      <c r="L12" s="4" t="s">
        <v>131</v>
      </c>
      <c r="M12" s="4" t="s">
        <v>130</v>
      </c>
      <c r="N12" s="4" t="s">
        <v>131</v>
      </c>
      <c r="O12" s="4" t="s">
        <v>130</v>
      </c>
      <c r="P12" s="4" t="s">
        <v>131</v>
      </c>
    </row>
    <row r="13" spans="1:16" s="9" customFormat="1" ht="15.75" customHeight="1">
      <c r="A13" s="26" t="s">
        <v>22</v>
      </c>
      <c r="B13" s="27" t="s">
        <v>146</v>
      </c>
      <c r="C13" s="28">
        <f>chèque!C13+courant!C13+épargne!C13+terme!C13+divers!C13</f>
        <v>211952</v>
      </c>
      <c r="D13" s="28">
        <f>chèque!D13+courant!D13+épargne!D13+terme!D13+divers!D13</f>
        <v>10209928</v>
      </c>
      <c r="E13" s="28">
        <f>chèque!E13+courant!E13+épargne!E13+terme!E13+divers!E13</f>
        <v>32244</v>
      </c>
      <c r="F13" s="28">
        <f>chèque!F13+courant!F13+épargne!F13+terme!F13+divers!F13</f>
        <v>2204403</v>
      </c>
      <c r="G13" s="28">
        <f>chèque!G13+courant!G13+épargne!G13+terme!G13+divers!G13</f>
        <v>5024</v>
      </c>
      <c r="H13" s="28">
        <f>chèque!H13+courant!H13+épargne!H13+terme!H13+divers!H13</f>
        <v>249790</v>
      </c>
      <c r="I13" s="28">
        <f>chèque!I13+courant!I13+épargne!I13+terme!I13+divers!I13</f>
        <v>85</v>
      </c>
      <c r="J13" s="28">
        <f>chèque!J13+courant!J13+épargne!J13+terme!J13+divers!J13</f>
        <v>21875</v>
      </c>
      <c r="K13" s="28">
        <f>chèque!K13+courant!K13+épargne!K13+terme!K13+divers!K13</f>
        <v>32</v>
      </c>
      <c r="L13" s="28">
        <f>chèque!L13+courant!L13+épargne!L13+terme!L13+divers!L13</f>
        <v>3311</v>
      </c>
      <c r="M13" s="28">
        <f>chèque!M13+courant!M13+épargne!M13+terme!M13+divers!M13</f>
        <v>12</v>
      </c>
      <c r="N13" s="28">
        <f>chèque!N13+courant!N13+épargne!N13+terme!N13+divers!N13</f>
        <v>763</v>
      </c>
      <c r="O13" s="28">
        <f>C13+E13+G13+I13+K13+M13</f>
        <v>249349</v>
      </c>
      <c r="P13" s="28">
        <f>D13+F13+H13+J13+L13+N13</f>
        <v>12690070</v>
      </c>
    </row>
    <row r="14" spans="1:16" s="9" customFormat="1" ht="15.75" customHeight="1">
      <c r="A14" s="29" t="s">
        <v>23</v>
      </c>
      <c r="B14" s="30" t="s">
        <v>147</v>
      </c>
      <c r="C14" s="31">
        <f>chèque!C14+courant!C14+épargne!C14+terme!C14+divers!C14</f>
        <v>9679</v>
      </c>
      <c r="D14" s="31">
        <f>chèque!D14+courant!D14+épargne!D14+terme!D14+divers!D14</f>
        <v>301497</v>
      </c>
      <c r="E14" s="31">
        <f>chèque!E14+courant!E14+épargne!E14+terme!E14+divers!E14</f>
        <v>7687</v>
      </c>
      <c r="F14" s="31">
        <f>chèque!F14+courant!F14+épargne!F14+terme!F14+divers!F14</f>
        <v>476027</v>
      </c>
      <c r="G14" s="31">
        <f>chèque!G14+courant!G14+épargne!G14+terme!G14+divers!G14</f>
        <v>71</v>
      </c>
      <c r="H14" s="31">
        <f>chèque!H14+courant!H14+épargne!H14+terme!H14+divers!H14</f>
        <v>2717</v>
      </c>
      <c r="I14" s="31">
        <f>chèque!I14+courant!I14+épargne!I14+terme!I14+divers!I14</f>
        <v>0</v>
      </c>
      <c r="J14" s="31">
        <f>chèque!J14+courant!J14+épargne!J14+terme!J14+divers!J14</f>
        <v>0</v>
      </c>
      <c r="K14" s="31">
        <f>chèque!K14+courant!K14+épargne!K14+terme!K14+divers!K14</f>
        <v>3</v>
      </c>
      <c r="L14" s="31">
        <f>chèque!L14+courant!L14+épargne!L14+terme!L14+divers!L14</f>
        <v>32</v>
      </c>
      <c r="M14" s="31">
        <f>chèque!M14+courant!M14+épargne!M14+terme!M14+divers!M14</f>
        <v>0</v>
      </c>
      <c r="N14" s="31">
        <f>chèque!N14+courant!N14+épargne!N14+terme!N14+divers!N14</f>
        <v>0</v>
      </c>
      <c r="O14" s="31">
        <f>C14+E14+G14+I14+K14+M14</f>
        <v>17440</v>
      </c>
      <c r="P14" s="31">
        <f>D14+F14+H14+J14+L14+N14</f>
        <v>780273</v>
      </c>
    </row>
    <row r="15" spans="1:16" s="9" customFormat="1" ht="15.75" customHeight="1">
      <c r="A15" s="29" t="s">
        <v>357</v>
      </c>
      <c r="B15" s="30" t="s">
        <v>0</v>
      </c>
      <c r="C15" s="31">
        <f>chèque!C15+courant!C15+épargne!C15+terme!C15+divers!C15</f>
        <v>3418</v>
      </c>
      <c r="D15" s="31">
        <f>chèque!D15+courant!D15+épargne!D15+terme!D15+divers!D15</f>
        <v>88034</v>
      </c>
      <c r="E15" s="31">
        <f>chèque!E15+courant!E15+épargne!E15+terme!E15+divers!E15</f>
        <v>197</v>
      </c>
      <c r="F15" s="31">
        <f>chèque!F15+courant!F15+épargne!F15+terme!F15+divers!F15</f>
        <v>10631</v>
      </c>
      <c r="G15" s="31">
        <f>chèque!G15+courant!G15+épargne!G15+terme!G15+divers!G15</f>
        <v>1</v>
      </c>
      <c r="H15" s="31">
        <f>chèque!H15+courant!H15+épargne!H15+terme!H15+divers!H15</f>
        <v>1</v>
      </c>
      <c r="I15" s="31">
        <f>chèque!I15+courant!I15+épargne!I15+terme!I15+divers!I15</f>
        <v>0</v>
      </c>
      <c r="J15" s="31">
        <f>chèque!J15+courant!J15+épargne!J15+terme!J15+divers!J15</f>
        <v>0</v>
      </c>
      <c r="K15" s="31">
        <f>chèque!K15+courant!K15+épargne!K15+terme!K15+divers!K15</f>
        <v>0</v>
      </c>
      <c r="L15" s="31">
        <f>chèque!L15+courant!L15+épargne!L15+terme!L15+divers!L15</f>
        <v>0</v>
      </c>
      <c r="M15" s="31">
        <f>chèque!M15+courant!M15+épargne!M15+terme!M15+divers!M15</f>
        <v>0</v>
      </c>
      <c r="N15" s="31">
        <f>chèque!N15+courant!N15+épargne!N15+terme!N15+divers!N15</f>
        <v>0</v>
      </c>
      <c r="O15" s="31">
        <f aca="true" t="shared" si="0" ref="O15:O78">C15+E15+G15+I15+K15+M15</f>
        <v>3616</v>
      </c>
      <c r="P15" s="31">
        <f aca="true" t="shared" si="1" ref="P15:P78">D15+F15+H15+J15+L15+N15</f>
        <v>98666</v>
      </c>
    </row>
    <row r="16" spans="1:16" s="9" customFormat="1" ht="15.75" customHeight="1">
      <c r="A16" s="29" t="s">
        <v>358</v>
      </c>
      <c r="B16" s="30" t="s">
        <v>1</v>
      </c>
      <c r="C16" s="31">
        <f>chèque!C16+courant!C16+épargne!C16+terme!C16+divers!C16</f>
        <v>7137</v>
      </c>
      <c r="D16" s="31">
        <f>chèque!D16+courant!D16+épargne!D16+terme!D16+divers!D16</f>
        <v>259021</v>
      </c>
      <c r="E16" s="31">
        <f>chèque!E16+courant!E16+épargne!E16+terme!E16+divers!E16</f>
        <v>568</v>
      </c>
      <c r="F16" s="31">
        <f>chèque!F16+courant!F16+épargne!F16+terme!F16+divers!F16</f>
        <v>48997</v>
      </c>
      <c r="G16" s="31">
        <f>chèque!G16+courant!G16+épargne!G16+terme!G16+divers!G16</f>
        <v>0</v>
      </c>
      <c r="H16" s="31">
        <f>chèque!H16+courant!H16+épargne!H16+terme!H16+divers!H16</f>
        <v>0</v>
      </c>
      <c r="I16" s="31">
        <f>chèque!I16+courant!I16+épargne!I16+terme!I16+divers!I16</f>
        <v>0</v>
      </c>
      <c r="J16" s="31">
        <f>chèque!J16+courant!J16+épargne!J16+terme!J16+divers!J16</f>
        <v>0</v>
      </c>
      <c r="K16" s="31">
        <f>chèque!K16+courant!K16+épargne!K16+terme!K16+divers!K16</f>
        <v>0</v>
      </c>
      <c r="L16" s="31">
        <f>chèque!L16+courant!L16+épargne!L16+terme!L16+divers!L16</f>
        <v>0</v>
      </c>
      <c r="M16" s="31">
        <f>chèque!M16+courant!M16+épargne!M16+terme!M16+divers!M16</f>
        <v>0</v>
      </c>
      <c r="N16" s="31">
        <f>chèque!N16+courant!N16+épargne!N16+terme!N16+divers!N16</f>
        <v>0</v>
      </c>
      <c r="O16" s="31">
        <f t="shared" si="0"/>
        <v>7705</v>
      </c>
      <c r="P16" s="31">
        <f t="shared" si="1"/>
        <v>308018</v>
      </c>
    </row>
    <row r="17" spans="1:16" s="9" customFormat="1" ht="15.75" customHeight="1">
      <c r="A17" s="29" t="s">
        <v>24</v>
      </c>
      <c r="B17" s="30" t="s">
        <v>148</v>
      </c>
      <c r="C17" s="31">
        <f>chèque!C17+courant!C17+épargne!C17+terme!C17+divers!C17</f>
        <v>9062</v>
      </c>
      <c r="D17" s="31">
        <f>chèque!D17+courant!D17+épargne!D17+terme!D17+divers!D17</f>
        <v>205148</v>
      </c>
      <c r="E17" s="31">
        <f>chèque!E17+courant!E17+épargne!E17+terme!E17+divers!E17</f>
        <v>2876</v>
      </c>
      <c r="F17" s="31">
        <f>chèque!F17+courant!F17+épargne!F17+terme!F17+divers!F17</f>
        <v>180797</v>
      </c>
      <c r="G17" s="31">
        <f>chèque!G17+courant!G17+épargne!G17+terme!G17+divers!G17</f>
        <v>4</v>
      </c>
      <c r="H17" s="31">
        <f>chèque!H17+courant!H17+épargne!H17+terme!H17+divers!H17</f>
        <v>53</v>
      </c>
      <c r="I17" s="31">
        <f>chèque!I17+courant!I17+épargne!I17+terme!I17+divers!I17</f>
        <v>0</v>
      </c>
      <c r="J17" s="31">
        <f>chèque!J17+courant!J17+épargne!J17+terme!J17+divers!J17</f>
        <v>0</v>
      </c>
      <c r="K17" s="31">
        <f>chèque!K17+courant!K17+épargne!K17+terme!K17+divers!K17</f>
        <v>1</v>
      </c>
      <c r="L17" s="31">
        <f>chèque!L17+courant!L17+épargne!L17+terme!L17+divers!L17</f>
        <v>1</v>
      </c>
      <c r="M17" s="31">
        <f>chèque!M17+courant!M17+épargne!M17+terme!M17+divers!M17</f>
        <v>0</v>
      </c>
      <c r="N17" s="31">
        <f>chèque!N17+courant!N17+épargne!N17+terme!N17+divers!N17</f>
        <v>0</v>
      </c>
      <c r="O17" s="31">
        <f t="shared" si="0"/>
        <v>11943</v>
      </c>
      <c r="P17" s="31">
        <f t="shared" si="1"/>
        <v>385999</v>
      </c>
    </row>
    <row r="18" spans="1:16" s="9" customFormat="1" ht="15.75" customHeight="1">
      <c r="A18" s="29" t="s">
        <v>25</v>
      </c>
      <c r="B18" s="30" t="s">
        <v>149</v>
      </c>
      <c r="C18" s="31">
        <f>chèque!C18+courant!C18+épargne!C18+terme!C18+divers!C18</f>
        <v>34146</v>
      </c>
      <c r="D18" s="31">
        <f>chèque!D18+courant!D18+épargne!D18+terme!D18+divers!D18</f>
        <v>1262036</v>
      </c>
      <c r="E18" s="31">
        <f>chèque!E18+courant!E18+épargne!E18+terme!E18+divers!E18</f>
        <v>6513</v>
      </c>
      <c r="F18" s="31">
        <f>chèque!F18+courant!F18+épargne!F18+terme!F18+divers!F18</f>
        <v>444311</v>
      </c>
      <c r="G18" s="31">
        <f>chèque!G18+courant!G18+épargne!G18+terme!G18+divers!G18</f>
        <v>55</v>
      </c>
      <c r="H18" s="31">
        <f>chèque!H18+courant!H18+épargne!H18+terme!H18+divers!H18</f>
        <v>1467</v>
      </c>
      <c r="I18" s="31">
        <f>chèque!I18+courant!I18+épargne!I18+terme!I18+divers!I18</f>
        <v>4</v>
      </c>
      <c r="J18" s="31">
        <f>chèque!J18+courant!J18+épargne!J18+terme!J18+divers!J18</f>
        <v>1478</v>
      </c>
      <c r="K18" s="31">
        <f>chèque!K18+courant!K18+épargne!K18+terme!K18+divers!K18</f>
        <v>1</v>
      </c>
      <c r="L18" s="31">
        <f>chèque!L18+courant!L18+épargne!L18+terme!L18+divers!L18</f>
        <v>8</v>
      </c>
      <c r="M18" s="31">
        <f>chèque!M18+courant!M18+épargne!M18+terme!M18+divers!M18</f>
        <v>0</v>
      </c>
      <c r="N18" s="31">
        <f>chèque!N18+courant!N18+épargne!N18+terme!N18+divers!N18</f>
        <v>0</v>
      </c>
      <c r="O18" s="31">
        <f t="shared" si="0"/>
        <v>40719</v>
      </c>
      <c r="P18" s="31">
        <f t="shared" si="1"/>
        <v>1709300</v>
      </c>
    </row>
    <row r="19" spans="1:16" s="9" customFormat="1" ht="15.75" customHeight="1">
      <c r="A19" s="29" t="s">
        <v>26</v>
      </c>
      <c r="B19" s="30" t="s">
        <v>150</v>
      </c>
      <c r="C19" s="31">
        <f>chèque!C19+courant!C19+épargne!C19+terme!C19+divers!C19</f>
        <v>2319</v>
      </c>
      <c r="D19" s="31">
        <f>chèque!D19+courant!D19+épargne!D19+terme!D19+divers!D19</f>
        <v>66800</v>
      </c>
      <c r="E19" s="31">
        <f>chèque!E19+courant!E19+épargne!E19+terme!E19+divers!E19</f>
        <v>3275</v>
      </c>
      <c r="F19" s="31">
        <f>chèque!F19+courant!F19+épargne!F19+terme!F19+divers!F19</f>
        <v>374265</v>
      </c>
      <c r="G19" s="31">
        <f>chèque!G19+courant!G19+épargne!G19+terme!G19+divers!G19</f>
        <v>0</v>
      </c>
      <c r="H19" s="31">
        <f>chèque!H19+courant!H19+épargne!H19+terme!H19+divers!H19</f>
        <v>0</v>
      </c>
      <c r="I19" s="31">
        <f>chèque!I19+courant!I19+épargne!I19+terme!I19+divers!I19</f>
        <v>0</v>
      </c>
      <c r="J19" s="31">
        <f>chèque!J19+courant!J19+épargne!J19+terme!J19+divers!J19</f>
        <v>0</v>
      </c>
      <c r="K19" s="31">
        <f>chèque!K19+courant!K19+épargne!K19+terme!K19+divers!K19</f>
        <v>0</v>
      </c>
      <c r="L19" s="31">
        <f>chèque!L19+courant!L19+épargne!L19+terme!L19+divers!L19</f>
        <v>0</v>
      </c>
      <c r="M19" s="31">
        <f>chèque!M19+courant!M19+épargne!M19+terme!M19+divers!M19</f>
        <v>0</v>
      </c>
      <c r="N19" s="31">
        <f>chèque!N19+courant!N19+épargne!N19+terme!N19+divers!N19</f>
        <v>0</v>
      </c>
      <c r="O19" s="31">
        <f t="shared" si="0"/>
        <v>5594</v>
      </c>
      <c r="P19" s="31">
        <f t="shared" si="1"/>
        <v>441065</v>
      </c>
    </row>
    <row r="20" spans="1:16" s="9" customFormat="1" ht="15.75" customHeight="1">
      <c r="A20" s="10" t="s">
        <v>27</v>
      </c>
      <c r="B20" s="11" t="s">
        <v>2</v>
      </c>
      <c r="C20" s="31">
        <f>chèque!C20+courant!C20+épargne!C20+terme!C20+divers!C20</f>
        <v>14902</v>
      </c>
      <c r="D20" s="31">
        <f>chèque!D20+courant!D20+épargne!D20+terme!D20+divers!D20</f>
        <v>790900</v>
      </c>
      <c r="E20" s="31">
        <f>chèque!E20+courant!E20+épargne!E20+terme!E20+divers!E20</f>
        <v>14093</v>
      </c>
      <c r="F20" s="31">
        <f>chèque!F20+courant!F20+épargne!F20+terme!F20+divers!F20</f>
        <v>1506357</v>
      </c>
      <c r="G20" s="31">
        <f>chèque!G20+courant!G20+épargne!G20+terme!G20+divers!G20</f>
        <v>10</v>
      </c>
      <c r="H20" s="31">
        <f>chèque!H20+courant!H20+épargne!H20+terme!H20+divers!H20</f>
        <v>45</v>
      </c>
      <c r="I20" s="31">
        <f>chèque!I20+courant!I20+épargne!I20+terme!I20+divers!I20</f>
        <v>0</v>
      </c>
      <c r="J20" s="31">
        <f>chèque!J20+courant!J20+épargne!J20+terme!J20+divers!J20</f>
        <v>0</v>
      </c>
      <c r="K20" s="31">
        <f>chèque!K20+courant!K20+épargne!K20+terme!K20+divers!K20</f>
        <v>0</v>
      </c>
      <c r="L20" s="31">
        <f>chèque!L20+courant!L20+épargne!L20+terme!L20+divers!L20</f>
        <v>0</v>
      </c>
      <c r="M20" s="31">
        <f>chèque!M20+courant!M20+épargne!M20+terme!M20+divers!M20</f>
        <v>0</v>
      </c>
      <c r="N20" s="31">
        <f>chèque!N20+courant!N20+épargne!N20+terme!N20+divers!N20</f>
        <v>0</v>
      </c>
      <c r="O20" s="31">
        <f t="shared" si="0"/>
        <v>29005</v>
      </c>
      <c r="P20" s="31">
        <f t="shared" si="1"/>
        <v>2297302</v>
      </c>
    </row>
    <row r="21" spans="1:16" s="9" customFormat="1" ht="15.75" customHeight="1">
      <c r="A21" s="29" t="s">
        <v>28</v>
      </c>
      <c r="B21" s="30" t="s">
        <v>151</v>
      </c>
      <c r="C21" s="31">
        <f>chèque!C21+courant!C21+épargne!C21+terme!C21+divers!C21</f>
        <v>31996</v>
      </c>
      <c r="D21" s="31">
        <f>chèque!D21+courant!D21+épargne!D21+terme!D21+divers!D21</f>
        <v>1147701</v>
      </c>
      <c r="E21" s="31">
        <f>chèque!E21+courant!E21+épargne!E21+terme!E21+divers!E21</f>
        <v>25706</v>
      </c>
      <c r="F21" s="31">
        <f>chèque!F21+courant!F21+épargne!F21+terme!F21+divers!F21</f>
        <v>2269658</v>
      </c>
      <c r="G21" s="31">
        <f>chèque!G21+courant!G21+épargne!G21+terme!G21+divers!G21</f>
        <v>122</v>
      </c>
      <c r="H21" s="31">
        <f>chèque!H21+courant!H21+épargne!H21+terme!H21+divers!H21</f>
        <v>8189</v>
      </c>
      <c r="I21" s="31">
        <f>chèque!I21+courant!I21+épargne!I21+terme!I21+divers!I21</f>
        <v>1</v>
      </c>
      <c r="J21" s="31">
        <f>chèque!J21+courant!J21+épargne!J21+terme!J21+divers!J21</f>
        <v>0</v>
      </c>
      <c r="K21" s="31">
        <f>chèque!K21+courant!K21+épargne!K21+terme!K21+divers!K21</f>
        <v>3</v>
      </c>
      <c r="L21" s="31">
        <f>chèque!L21+courant!L21+épargne!L21+terme!L21+divers!L21</f>
        <v>28</v>
      </c>
      <c r="M21" s="31">
        <f>chèque!M21+courant!M21+épargne!M21+terme!M21+divers!M21</f>
        <v>0</v>
      </c>
      <c r="N21" s="31">
        <f>chèque!N21+courant!N21+épargne!N21+terme!N21+divers!N21</f>
        <v>0</v>
      </c>
      <c r="O21" s="31">
        <f t="shared" si="0"/>
        <v>57828</v>
      </c>
      <c r="P21" s="31">
        <f t="shared" si="1"/>
        <v>3425576</v>
      </c>
    </row>
    <row r="22" spans="1:16" s="9" customFormat="1" ht="15.75" customHeight="1">
      <c r="A22" s="29" t="s">
        <v>29</v>
      </c>
      <c r="B22" s="30" t="s">
        <v>152</v>
      </c>
      <c r="C22" s="31">
        <f>chèque!C22+courant!C22+épargne!C22+terme!C22+divers!C22</f>
        <v>10977</v>
      </c>
      <c r="D22" s="31">
        <f>chèque!D22+courant!D22+épargne!D22+terme!D22+divers!D22</f>
        <v>358706</v>
      </c>
      <c r="E22" s="31">
        <f>chèque!E22+courant!E22+épargne!E22+terme!E22+divers!E22</f>
        <v>5121</v>
      </c>
      <c r="F22" s="31">
        <f>chèque!F22+courant!F22+épargne!F22+terme!F22+divers!F22</f>
        <v>389867</v>
      </c>
      <c r="G22" s="31">
        <f>chèque!G22+courant!G22+épargne!G22+terme!G22+divers!G22</f>
        <v>358</v>
      </c>
      <c r="H22" s="31">
        <f>chèque!H22+courant!H22+épargne!H22+terme!H22+divers!H22</f>
        <v>19921</v>
      </c>
      <c r="I22" s="31">
        <f>chèque!I22+courant!I22+épargne!I22+terme!I22+divers!I22</f>
        <v>0</v>
      </c>
      <c r="J22" s="31">
        <f>chèque!J22+courant!J22+épargne!J22+terme!J22+divers!J22</f>
        <v>0</v>
      </c>
      <c r="K22" s="31">
        <f>chèque!K22+courant!K22+épargne!K22+terme!K22+divers!K22</f>
        <v>1</v>
      </c>
      <c r="L22" s="31">
        <f>chèque!L22+courant!L22+épargne!L22+terme!L22+divers!L22</f>
        <v>0</v>
      </c>
      <c r="M22" s="31">
        <f>chèque!M22+courant!M22+épargne!M22+terme!M22+divers!M22</f>
        <v>0</v>
      </c>
      <c r="N22" s="31">
        <f>chèque!N22+courant!N22+épargne!N22+terme!N22+divers!N22</f>
        <v>0</v>
      </c>
      <c r="O22" s="31">
        <f t="shared" si="0"/>
        <v>16457</v>
      </c>
      <c r="P22" s="31">
        <f t="shared" si="1"/>
        <v>768494</v>
      </c>
    </row>
    <row r="23" spans="1:16" s="9" customFormat="1" ht="15.75" customHeight="1">
      <c r="A23" s="29" t="s">
        <v>30</v>
      </c>
      <c r="B23" s="30" t="s">
        <v>153</v>
      </c>
      <c r="C23" s="31">
        <f>chèque!C23+courant!C23+épargne!C23+terme!C23+divers!C23</f>
        <v>12338</v>
      </c>
      <c r="D23" s="31">
        <f>chèque!D23+courant!D23+épargne!D23+terme!D23+divers!D23</f>
        <v>304409</v>
      </c>
      <c r="E23" s="31">
        <f>chèque!E23+courant!E23+épargne!E23+terme!E23+divers!E23</f>
        <v>1137</v>
      </c>
      <c r="F23" s="31">
        <f>chèque!F23+courant!F23+épargne!F23+terme!F23+divers!F23</f>
        <v>65856</v>
      </c>
      <c r="G23" s="31">
        <f>chèque!G23+courant!G23+épargne!G23+terme!G23+divers!G23</f>
        <v>66</v>
      </c>
      <c r="H23" s="31">
        <f>chèque!H23+courant!H23+épargne!H23+terme!H23+divers!H23</f>
        <v>1676</v>
      </c>
      <c r="I23" s="31">
        <f>chèque!I23+courant!I23+épargne!I23+terme!I23+divers!I23</f>
        <v>0</v>
      </c>
      <c r="J23" s="31">
        <f>chèque!J23+courant!J23+épargne!J23+terme!J23+divers!J23</f>
        <v>0</v>
      </c>
      <c r="K23" s="31">
        <f>chèque!K23+courant!K23+épargne!K23+terme!K23+divers!K23</f>
        <v>0</v>
      </c>
      <c r="L23" s="31">
        <f>chèque!L23+courant!L23+épargne!L23+terme!L23+divers!L23</f>
        <v>0</v>
      </c>
      <c r="M23" s="31">
        <f>chèque!M23+courant!M23+épargne!M23+terme!M23+divers!M23</f>
        <v>0</v>
      </c>
      <c r="N23" s="31">
        <f>chèque!N23+courant!N23+épargne!N23+terme!N23+divers!N23</f>
        <v>0</v>
      </c>
      <c r="O23" s="31">
        <f t="shared" si="0"/>
        <v>13541</v>
      </c>
      <c r="P23" s="31">
        <f t="shared" si="1"/>
        <v>371941</v>
      </c>
    </row>
    <row r="24" spans="1:16" s="9" customFormat="1" ht="15.75" customHeight="1">
      <c r="A24" s="29" t="s">
        <v>359</v>
      </c>
      <c r="B24" s="30" t="s">
        <v>3</v>
      </c>
      <c r="C24" s="31">
        <f>chèque!C24+courant!C24+épargne!C24+terme!C24+divers!C24</f>
        <v>7106</v>
      </c>
      <c r="D24" s="31">
        <f>chèque!D24+courant!D24+épargne!D24+terme!D24+divers!D24</f>
        <v>166349</v>
      </c>
      <c r="E24" s="31">
        <f>chèque!E24+courant!E24+épargne!E24+terme!E24+divers!E24</f>
        <v>392</v>
      </c>
      <c r="F24" s="31">
        <f>chèque!F24+courant!F24+épargne!F24+terme!F24+divers!F24</f>
        <v>27308</v>
      </c>
      <c r="G24" s="31">
        <f>chèque!G24+courant!G24+épargne!G24+terme!G24+divers!G24</f>
        <v>14</v>
      </c>
      <c r="H24" s="31">
        <f>chèque!H24+courant!H24+épargne!H24+terme!H24+divers!H24</f>
        <v>648</v>
      </c>
      <c r="I24" s="31">
        <f>chèque!I24+courant!I24+épargne!I24+terme!I24+divers!I24</f>
        <v>0</v>
      </c>
      <c r="J24" s="31">
        <f>chèque!J24+courant!J24+épargne!J24+terme!J24+divers!J24</f>
        <v>0</v>
      </c>
      <c r="K24" s="31">
        <f>chèque!K24+courant!K24+épargne!K24+terme!K24+divers!K24</f>
        <v>0</v>
      </c>
      <c r="L24" s="31">
        <f>chèque!L24+courant!L24+épargne!L24+terme!L24+divers!L24</f>
        <v>0</v>
      </c>
      <c r="M24" s="31">
        <f>chèque!M24+courant!M24+épargne!M24+terme!M24+divers!M24</f>
        <v>0</v>
      </c>
      <c r="N24" s="31">
        <f>chèque!N24+courant!N24+épargne!N24+terme!N24+divers!N24</f>
        <v>0</v>
      </c>
      <c r="O24" s="31">
        <f t="shared" si="0"/>
        <v>7512</v>
      </c>
      <c r="P24" s="31">
        <f t="shared" si="1"/>
        <v>194305</v>
      </c>
    </row>
    <row r="25" spans="1:16" s="9" customFormat="1" ht="15.75" customHeight="1">
      <c r="A25" s="29" t="s">
        <v>31</v>
      </c>
      <c r="B25" s="30" t="s">
        <v>154</v>
      </c>
      <c r="C25" s="31">
        <f>chèque!C25+courant!C25+épargne!C25+terme!C25+divers!C25</f>
        <v>17181</v>
      </c>
      <c r="D25" s="31">
        <f>chèque!D25+courant!D25+épargne!D25+terme!D25+divers!D25</f>
        <v>401678</v>
      </c>
      <c r="E25" s="31">
        <f>chèque!E25+courant!E25+épargne!E25+terme!E25+divers!E25</f>
        <v>4587</v>
      </c>
      <c r="F25" s="31">
        <f>chèque!F25+courant!F25+épargne!F25+terme!F25+divers!F25</f>
        <v>219751</v>
      </c>
      <c r="G25" s="31">
        <f>chèque!G25+courant!G25+épargne!G25+terme!G25+divers!G25</f>
        <v>43</v>
      </c>
      <c r="H25" s="31">
        <f>chèque!H25+courant!H25+épargne!H25+terme!H25+divers!H25</f>
        <v>2580</v>
      </c>
      <c r="I25" s="31">
        <f>chèque!I25+courant!I25+épargne!I25+terme!I25+divers!I25</f>
        <v>0</v>
      </c>
      <c r="J25" s="31">
        <f>chèque!J25+courant!J25+épargne!J25+terme!J25+divers!J25</f>
        <v>0</v>
      </c>
      <c r="K25" s="31">
        <f>chèque!K25+courant!K25+épargne!K25+terme!K25+divers!K25</f>
        <v>0</v>
      </c>
      <c r="L25" s="31">
        <f>chèque!L25+courant!L25+épargne!L25+terme!L25+divers!L25</f>
        <v>0</v>
      </c>
      <c r="M25" s="31">
        <f>chèque!M25+courant!M25+épargne!M25+terme!M25+divers!M25</f>
        <v>0</v>
      </c>
      <c r="N25" s="31">
        <f>chèque!N25+courant!N25+épargne!N25+terme!N25+divers!N25</f>
        <v>0</v>
      </c>
      <c r="O25" s="31">
        <f t="shared" si="0"/>
        <v>21811</v>
      </c>
      <c r="P25" s="31">
        <f t="shared" si="1"/>
        <v>624009</v>
      </c>
    </row>
    <row r="26" spans="1:16" s="9" customFormat="1" ht="15.75" customHeight="1">
      <c r="A26" s="29" t="s">
        <v>32</v>
      </c>
      <c r="B26" s="30" t="s">
        <v>155</v>
      </c>
      <c r="C26" s="31">
        <f>chèque!C26+courant!C26+épargne!C26+terme!C26+divers!C26</f>
        <v>3842</v>
      </c>
      <c r="D26" s="31">
        <f>chèque!D26+courant!D26+épargne!D26+terme!D26+divers!D26</f>
        <v>100266</v>
      </c>
      <c r="E26" s="31">
        <f>chèque!E26+courant!E26+épargne!E26+terme!E26+divers!E26</f>
        <v>542</v>
      </c>
      <c r="F26" s="31">
        <f>chèque!F26+courant!F26+épargne!F26+terme!F26+divers!F26</f>
        <v>29249</v>
      </c>
      <c r="G26" s="31">
        <f>chèque!G26+courant!G26+épargne!G26+terme!G26+divers!G26</f>
        <v>2</v>
      </c>
      <c r="H26" s="31">
        <f>chèque!H26+courant!H26+épargne!H26+terme!H26+divers!H26</f>
        <v>17</v>
      </c>
      <c r="I26" s="31">
        <f>chèque!I26+courant!I26+épargne!I26+terme!I26+divers!I26</f>
        <v>0</v>
      </c>
      <c r="J26" s="31">
        <f>chèque!J26+courant!J26+épargne!J26+terme!J26+divers!J26</f>
        <v>0</v>
      </c>
      <c r="K26" s="31">
        <f>chèque!K26+courant!K26+épargne!K26+terme!K26+divers!K26</f>
        <v>0</v>
      </c>
      <c r="L26" s="31">
        <f>chèque!L26+courant!L26+épargne!L26+terme!L26+divers!L26</f>
        <v>0</v>
      </c>
      <c r="M26" s="31">
        <f>chèque!M26+courant!M26+épargne!M26+terme!M26+divers!M26</f>
        <v>0</v>
      </c>
      <c r="N26" s="31">
        <f>chèque!N26+courant!N26+épargne!N26+terme!N26+divers!N26</f>
        <v>0</v>
      </c>
      <c r="O26" s="31">
        <f t="shared" si="0"/>
        <v>4386</v>
      </c>
      <c r="P26" s="31">
        <f t="shared" si="1"/>
        <v>129532</v>
      </c>
    </row>
    <row r="27" spans="1:16" s="9" customFormat="1" ht="15.75" customHeight="1">
      <c r="A27" s="29" t="s">
        <v>33</v>
      </c>
      <c r="B27" s="30" t="s">
        <v>156</v>
      </c>
      <c r="C27" s="31">
        <f>chèque!C27+courant!C27+épargne!C27+terme!C27+divers!C27</f>
        <v>11968</v>
      </c>
      <c r="D27" s="31">
        <f>chèque!D27+courant!D27+épargne!D27+terme!D27+divers!D27</f>
        <v>379285</v>
      </c>
      <c r="E27" s="31">
        <f>chèque!E27+courant!E27+épargne!E27+terme!E27+divers!E27</f>
        <v>3720</v>
      </c>
      <c r="F27" s="31">
        <f>chèque!F27+courant!F27+épargne!F27+terme!F27+divers!F27</f>
        <v>334731</v>
      </c>
      <c r="G27" s="31">
        <f>chèque!G27+courant!G27+épargne!G27+terme!G27+divers!G27</f>
        <v>11</v>
      </c>
      <c r="H27" s="31">
        <f>chèque!H27+courant!H27+épargne!H27+terme!H27+divers!H27</f>
        <v>22</v>
      </c>
      <c r="I27" s="31">
        <f>chèque!I27+courant!I27+épargne!I27+terme!I27+divers!I27</f>
        <v>0</v>
      </c>
      <c r="J27" s="31">
        <f>chèque!J27+courant!J27+épargne!J27+terme!J27+divers!J27</f>
        <v>0</v>
      </c>
      <c r="K27" s="31">
        <f>chèque!K27+courant!K27+épargne!K27+terme!K27+divers!K27</f>
        <v>0</v>
      </c>
      <c r="L27" s="31">
        <f>chèque!L27+courant!L27+épargne!L27+terme!L27+divers!L27</f>
        <v>0</v>
      </c>
      <c r="M27" s="31">
        <f>chèque!M27+courant!M27+épargne!M27+terme!M27+divers!M27</f>
        <v>0</v>
      </c>
      <c r="N27" s="31">
        <f>chèque!N27+courant!N27+épargne!N27+terme!N27+divers!N27</f>
        <v>0</v>
      </c>
      <c r="O27" s="31">
        <f t="shared" si="0"/>
        <v>15699</v>
      </c>
      <c r="P27" s="31">
        <f t="shared" si="1"/>
        <v>714038</v>
      </c>
    </row>
    <row r="28" spans="1:16" s="9" customFormat="1" ht="15.75" customHeight="1">
      <c r="A28" s="29" t="s">
        <v>34</v>
      </c>
      <c r="B28" s="30" t="s">
        <v>157</v>
      </c>
      <c r="C28" s="31">
        <f>chèque!C28+courant!C28+épargne!C28+terme!C28+divers!C28</f>
        <v>11191</v>
      </c>
      <c r="D28" s="31">
        <f>chèque!D28+courant!D28+épargne!D28+terme!D28+divers!D28</f>
        <v>215226</v>
      </c>
      <c r="E28" s="31">
        <f>chèque!E28+courant!E28+épargne!E28+terme!E28+divers!E28</f>
        <v>644</v>
      </c>
      <c r="F28" s="31">
        <f>chèque!F28+courant!F28+épargne!F28+terme!F28+divers!F28</f>
        <v>32127</v>
      </c>
      <c r="G28" s="31">
        <f>chèque!G28+courant!G28+épargne!G28+terme!G28+divers!G28</f>
        <v>6</v>
      </c>
      <c r="H28" s="31">
        <f>chèque!H28+courant!H28+épargne!H28+terme!H28+divers!H28</f>
        <v>50</v>
      </c>
      <c r="I28" s="31">
        <f>chèque!I28+courant!I28+épargne!I28+terme!I28+divers!I28</f>
        <v>0</v>
      </c>
      <c r="J28" s="31">
        <f>chèque!J28+courant!J28+épargne!J28+terme!J28+divers!J28</f>
        <v>0</v>
      </c>
      <c r="K28" s="31">
        <f>chèque!K28+courant!K28+épargne!K28+terme!K28+divers!K28</f>
        <v>0</v>
      </c>
      <c r="L28" s="31">
        <f>chèque!L28+courant!L28+épargne!L28+terme!L28+divers!L28</f>
        <v>0</v>
      </c>
      <c r="M28" s="31">
        <f>chèque!M28+courant!M28+épargne!M28+terme!M28+divers!M28</f>
        <v>0</v>
      </c>
      <c r="N28" s="31">
        <f>chèque!N28+courant!N28+épargne!N28+terme!N28+divers!N28</f>
        <v>0</v>
      </c>
      <c r="O28" s="31">
        <f t="shared" si="0"/>
        <v>11841</v>
      </c>
      <c r="P28" s="31">
        <f t="shared" si="1"/>
        <v>247403</v>
      </c>
    </row>
    <row r="29" spans="1:16" s="9" customFormat="1" ht="15.75" customHeight="1">
      <c r="A29" s="29" t="s">
        <v>35</v>
      </c>
      <c r="B29" s="30" t="s">
        <v>158</v>
      </c>
      <c r="C29" s="31">
        <f>chèque!C29+courant!C29+épargne!C29+terme!C29+divers!C29</f>
        <v>17080</v>
      </c>
      <c r="D29" s="31">
        <f>chèque!D29+courant!D29+épargne!D29+terme!D29+divers!D29</f>
        <v>632731</v>
      </c>
      <c r="E29" s="31">
        <f>chèque!E29+courant!E29+épargne!E29+terme!E29+divers!E29</f>
        <v>2884</v>
      </c>
      <c r="F29" s="31">
        <f>chèque!F29+courant!F29+épargne!F29+terme!F29+divers!F29</f>
        <v>155169</v>
      </c>
      <c r="G29" s="31">
        <f>chèque!G29+courant!G29+épargne!G29+terme!G29+divers!G29</f>
        <v>30</v>
      </c>
      <c r="H29" s="31">
        <f>chèque!H29+courant!H29+épargne!H29+terme!H29+divers!H29</f>
        <v>1112</v>
      </c>
      <c r="I29" s="31">
        <f>chèque!I29+courant!I29+épargne!I29+terme!I29+divers!I29</f>
        <v>0</v>
      </c>
      <c r="J29" s="31">
        <f>chèque!J29+courant!J29+épargne!J29+terme!J29+divers!J29</f>
        <v>0</v>
      </c>
      <c r="K29" s="31">
        <f>chèque!K29+courant!K29+épargne!K29+terme!K29+divers!K29</f>
        <v>0</v>
      </c>
      <c r="L29" s="31">
        <f>chèque!L29+courant!L29+épargne!L29+terme!L29+divers!L29</f>
        <v>0</v>
      </c>
      <c r="M29" s="31">
        <f>chèque!M29+courant!M29+épargne!M29+terme!M29+divers!M29</f>
        <v>0</v>
      </c>
      <c r="N29" s="31">
        <f>chèque!N29+courant!N29+épargne!N29+terme!N29+divers!N29</f>
        <v>0</v>
      </c>
      <c r="O29" s="31">
        <f t="shared" si="0"/>
        <v>19994</v>
      </c>
      <c r="P29" s="31">
        <f t="shared" si="1"/>
        <v>789012</v>
      </c>
    </row>
    <row r="30" spans="1:16" s="9" customFormat="1" ht="15.75" customHeight="1">
      <c r="A30" s="10" t="s">
        <v>360</v>
      </c>
      <c r="B30" s="11" t="s">
        <v>4</v>
      </c>
      <c r="C30" s="31">
        <f>chèque!C30+courant!C30+épargne!C30+terme!C30+divers!C30</f>
        <v>6928</v>
      </c>
      <c r="D30" s="31">
        <f>chèque!D30+courant!D30+épargne!D30+terme!D30+divers!D30</f>
        <v>332197</v>
      </c>
      <c r="E30" s="31">
        <f>chèque!E30+courant!E30+épargne!E30+terme!E30+divers!E30</f>
        <v>7764</v>
      </c>
      <c r="F30" s="31">
        <f>chèque!F30+courant!F30+épargne!F30+terme!F30+divers!F30</f>
        <v>719497</v>
      </c>
      <c r="G30" s="31">
        <f>chèque!G30+courant!G30+épargne!G30+terme!G30+divers!G30</f>
        <v>4</v>
      </c>
      <c r="H30" s="31">
        <f>chèque!H30+courant!H30+épargne!H30+terme!H30+divers!H30</f>
        <v>3</v>
      </c>
      <c r="I30" s="31">
        <f>chèque!I30+courant!I30+épargne!I30+terme!I30+divers!I30</f>
        <v>0</v>
      </c>
      <c r="J30" s="31">
        <f>chèque!J30+courant!J30+épargne!J30+terme!J30+divers!J30</f>
        <v>0</v>
      </c>
      <c r="K30" s="31">
        <f>chèque!K30+courant!K30+épargne!K30+terme!K30+divers!K30</f>
        <v>0</v>
      </c>
      <c r="L30" s="31">
        <f>chèque!L30+courant!L30+épargne!L30+terme!L30+divers!L30</f>
        <v>0</v>
      </c>
      <c r="M30" s="31">
        <f>chèque!M30+courant!M30+épargne!M30+terme!M30+divers!M30</f>
        <v>0</v>
      </c>
      <c r="N30" s="31">
        <f>chèque!N30+courant!N30+épargne!N30+terme!N30+divers!N30</f>
        <v>0</v>
      </c>
      <c r="O30" s="31">
        <f t="shared" si="0"/>
        <v>14696</v>
      </c>
      <c r="P30" s="31">
        <f t="shared" si="1"/>
        <v>1051697</v>
      </c>
    </row>
    <row r="31" spans="1:16" s="9" customFormat="1" ht="15.75" customHeight="1">
      <c r="A31" s="29" t="s">
        <v>36</v>
      </c>
      <c r="B31" s="30" t="s">
        <v>159</v>
      </c>
      <c r="C31" s="31">
        <f>chèque!C31+courant!C31+épargne!C31+terme!C31+divers!C31</f>
        <v>9119</v>
      </c>
      <c r="D31" s="31">
        <f>chèque!D31+courant!D31+épargne!D31+terme!D31+divers!D31</f>
        <v>535657</v>
      </c>
      <c r="E31" s="31">
        <f>chèque!E31+courant!E31+épargne!E31+terme!E31+divers!E31</f>
        <v>2598</v>
      </c>
      <c r="F31" s="31">
        <f>chèque!F31+courant!F31+épargne!F31+terme!F31+divers!F31</f>
        <v>343975</v>
      </c>
      <c r="G31" s="31">
        <f>chèque!G31+courant!G31+épargne!G31+terme!G31+divers!G31</f>
        <v>34</v>
      </c>
      <c r="H31" s="31">
        <f>chèque!H31+courant!H31+épargne!H31+terme!H31+divers!H31</f>
        <v>2976</v>
      </c>
      <c r="I31" s="31">
        <f>chèque!I31+courant!I31+épargne!I31+terme!I31+divers!I31</f>
        <v>0</v>
      </c>
      <c r="J31" s="31">
        <f>chèque!J31+courant!J31+épargne!J31+terme!J31+divers!J31</f>
        <v>0</v>
      </c>
      <c r="K31" s="31">
        <f>chèque!K31+courant!K31+épargne!K31+terme!K31+divers!K31</f>
        <v>0</v>
      </c>
      <c r="L31" s="31">
        <f>chèque!L31+courant!L31+épargne!L31+terme!L31+divers!L31</f>
        <v>0</v>
      </c>
      <c r="M31" s="31">
        <f>chèque!M31+courant!M31+épargne!M31+terme!M31+divers!M31</f>
        <v>4</v>
      </c>
      <c r="N31" s="31">
        <f>chèque!N31+courant!N31+épargne!N31+terme!N31+divers!N31</f>
        <v>11229</v>
      </c>
      <c r="O31" s="31">
        <f t="shared" si="0"/>
        <v>11755</v>
      </c>
      <c r="P31" s="31">
        <f t="shared" si="1"/>
        <v>893837</v>
      </c>
    </row>
    <row r="32" spans="1:16" s="9" customFormat="1" ht="15.75" customHeight="1">
      <c r="A32" s="29" t="s">
        <v>37</v>
      </c>
      <c r="B32" s="30" t="s">
        <v>160</v>
      </c>
      <c r="C32" s="31">
        <f>chèque!C32+courant!C32+épargne!C32+terme!C32+divers!C32</f>
        <v>2569</v>
      </c>
      <c r="D32" s="31">
        <f>chèque!D32+courant!D32+épargne!D32+terme!D32+divers!D32</f>
        <v>91353</v>
      </c>
      <c r="E32" s="31">
        <f>chèque!E32+courant!E32+épargne!E32+terme!E32+divers!E32</f>
        <v>803</v>
      </c>
      <c r="F32" s="31">
        <f>chèque!F32+courant!F32+épargne!F32+terme!F32+divers!F32</f>
        <v>68623</v>
      </c>
      <c r="G32" s="31">
        <f>chèque!G32+courant!G32+épargne!G32+terme!G32+divers!G32</f>
        <v>0</v>
      </c>
      <c r="H32" s="31">
        <f>chèque!H32+courant!H32+épargne!H32+terme!H32+divers!H32</f>
        <v>0</v>
      </c>
      <c r="I32" s="31">
        <f>chèque!I32+courant!I32+épargne!I32+terme!I32+divers!I32</f>
        <v>0</v>
      </c>
      <c r="J32" s="31">
        <f>chèque!J32+courant!J32+épargne!J32+terme!J32+divers!J32</f>
        <v>0</v>
      </c>
      <c r="K32" s="31">
        <f>chèque!K32+courant!K32+épargne!K32+terme!K32+divers!K32</f>
        <v>0</v>
      </c>
      <c r="L32" s="31">
        <f>chèque!L32+courant!L32+épargne!L32+terme!L32+divers!L32</f>
        <v>0</v>
      </c>
      <c r="M32" s="31">
        <f>chèque!M32+courant!M32+épargne!M32+terme!M32+divers!M32</f>
        <v>0</v>
      </c>
      <c r="N32" s="31">
        <f>chèque!N32+courant!N32+épargne!N32+terme!N32+divers!N32</f>
        <v>0</v>
      </c>
      <c r="O32" s="31">
        <f t="shared" si="0"/>
        <v>3372</v>
      </c>
      <c r="P32" s="31">
        <f t="shared" si="1"/>
        <v>159976</v>
      </c>
    </row>
    <row r="33" spans="1:16" s="9" customFormat="1" ht="15.75" customHeight="1">
      <c r="A33" s="29" t="s">
        <v>38</v>
      </c>
      <c r="B33" s="30" t="s">
        <v>161</v>
      </c>
      <c r="C33" s="31">
        <f>chèque!C33+courant!C33+épargne!C33+terme!C33+divers!C33</f>
        <v>70020</v>
      </c>
      <c r="D33" s="31">
        <f>chèque!D33+courant!D33+épargne!D33+terme!D33+divers!D33</f>
        <v>2810188</v>
      </c>
      <c r="E33" s="31">
        <f>chèque!E33+courant!E33+épargne!E33+terme!E33+divers!E33</f>
        <v>23437</v>
      </c>
      <c r="F33" s="31">
        <f>chèque!F33+courant!F33+épargne!F33+terme!F33+divers!F33</f>
        <v>1394036</v>
      </c>
      <c r="G33" s="31">
        <f>chèque!G33+courant!G33+épargne!G33+terme!G33+divers!G33</f>
        <v>90</v>
      </c>
      <c r="H33" s="31">
        <f>chèque!H33+courant!H33+épargne!H33+terme!H33+divers!H33</f>
        <v>2510</v>
      </c>
      <c r="I33" s="31">
        <f>chèque!I33+courant!I33+épargne!I33+terme!I33+divers!I33</f>
        <v>3</v>
      </c>
      <c r="J33" s="31">
        <f>chèque!J33+courant!J33+épargne!J33+terme!J33+divers!J33</f>
        <v>2</v>
      </c>
      <c r="K33" s="31">
        <f>chèque!K33+courant!K33+épargne!K33+terme!K33+divers!K33</f>
        <v>2</v>
      </c>
      <c r="L33" s="31">
        <f>chèque!L33+courant!L33+épargne!L33+terme!L33+divers!L33</f>
        <v>8</v>
      </c>
      <c r="M33" s="31">
        <f>chèque!M33+courant!M33+épargne!M33+terme!M33+divers!M33</f>
        <v>0</v>
      </c>
      <c r="N33" s="31">
        <f>chèque!N33+courant!N33+épargne!N33+terme!N33+divers!N33</f>
        <v>0</v>
      </c>
      <c r="O33" s="31">
        <f t="shared" si="0"/>
        <v>93552</v>
      </c>
      <c r="P33" s="31">
        <f t="shared" si="1"/>
        <v>4206744</v>
      </c>
    </row>
    <row r="34" spans="1:16" s="9" customFormat="1" ht="15.75" customHeight="1">
      <c r="A34" s="29" t="s">
        <v>39</v>
      </c>
      <c r="B34" s="30" t="s">
        <v>162</v>
      </c>
      <c r="C34" s="31">
        <f>chèque!C34+courant!C34+épargne!C34+terme!C34+divers!C34</f>
        <v>52980</v>
      </c>
      <c r="D34" s="31">
        <f>chèque!D34+courant!D34+épargne!D34+terme!D34+divers!D34</f>
        <v>2395830</v>
      </c>
      <c r="E34" s="31">
        <f>chèque!E34+courant!E34+épargne!E34+terme!E34+divers!E34</f>
        <v>44153</v>
      </c>
      <c r="F34" s="31">
        <f>chèque!F34+courant!F34+épargne!F34+terme!F34+divers!F34</f>
        <v>2871197</v>
      </c>
      <c r="G34" s="31">
        <f>chèque!G34+courant!G34+épargne!G34+terme!G34+divers!G34</f>
        <v>196</v>
      </c>
      <c r="H34" s="31">
        <f>chèque!H34+courant!H34+épargne!H34+terme!H34+divers!H34</f>
        <v>4390</v>
      </c>
      <c r="I34" s="31">
        <f>chèque!I34+courant!I34+épargne!I34+terme!I34+divers!I34</f>
        <v>1</v>
      </c>
      <c r="J34" s="31">
        <f>chèque!J34+courant!J34+épargne!J34+terme!J34+divers!J34</f>
        <v>2</v>
      </c>
      <c r="K34" s="31">
        <f>chèque!K34+courant!K34+épargne!K34+terme!K34+divers!K34</f>
        <v>5</v>
      </c>
      <c r="L34" s="31">
        <f>chèque!L34+courant!L34+épargne!L34+terme!L34+divers!L34</f>
        <v>14</v>
      </c>
      <c r="M34" s="31">
        <f>chèque!M34+courant!M34+épargne!M34+terme!M34+divers!M34</f>
        <v>0</v>
      </c>
      <c r="N34" s="31">
        <f>chèque!N34+courant!N34+épargne!N34+terme!N34+divers!N34</f>
        <v>0</v>
      </c>
      <c r="O34" s="31">
        <f t="shared" si="0"/>
        <v>97335</v>
      </c>
      <c r="P34" s="31">
        <f t="shared" si="1"/>
        <v>5271433</v>
      </c>
    </row>
    <row r="35" spans="1:16" s="9" customFormat="1" ht="15.75" customHeight="1">
      <c r="A35" s="29" t="s">
        <v>40</v>
      </c>
      <c r="B35" s="30" t="s">
        <v>163</v>
      </c>
      <c r="C35" s="31">
        <f>chèque!C35+courant!C35+épargne!C35+terme!C35+divers!C35</f>
        <v>46422</v>
      </c>
      <c r="D35" s="31">
        <f>chèque!D35+courant!D35+épargne!D35+terme!D35+divers!D35</f>
        <v>1607784</v>
      </c>
      <c r="E35" s="31">
        <f>chèque!E35+courant!E35+épargne!E35+terme!E35+divers!E35</f>
        <v>4561</v>
      </c>
      <c r="F35" s="31">
        <f>chèque!F35+courant!F35+épargne!F35+terme!F35+divers!F35</f>
        <v>292075</v>
      </c>
      <c r="G35" s="31">
        <f>chèque!G35+courant!G35+épargne!G35+terme!G35+divers!G35</f>
        <v>36</v>
      </c>
      <c r="H35" s="31">
        <f>chèque!H35+courant!H35+épargne!H35+terme!H35+divers!H35</f>
        <v>502</v>
      </c>
      <c r="I35" s="31">
        <f>chèque!I35+courant!I35+épargne!I35+terme!I35+divers!I35</f>
        <v>3</v>
      </c>
      <c r="J35" s="31">
        <f>chèque!J35+courant!J35+épargne!J35+terme!J35+divers!J35</f>
        <v>880</v>
      </c>
      <c r="K35" s="31">
        <f>chèque!K35+courant!K35+épargne!K35+terme!K35+divers!K35</f>
        <v>1</v>
      </c>
      <c r="L35" s="31">
        <f>chèque!L35+courant!L35+épargne!L35+terme!L35+divers!L35</f>
        <v>36</v>
      </c>
      <c r="M35" s="31">
        <f>chèque!M35+courant!M35+épargne!M35+terme!M35+divers!M35</f>
        <v>1</v>
      </c>
      <c r="N35" s="31">
        <f>chèque!N35+courant!N35+épargne!N35+terme!N35+divers!N35</f>
        <v>581</v>
      </c>
      <c r="O35" s="31">
        <f t="shared" si="0"/>
        <v>51024</v>
      </c>
      <c r="P35" s="31">
        <f t="shared" si="1"/>
        <v>1901858</v>
      </c>
    </row>
    <row r="36" spans="1:16" s="9" customFormat="1" ht="15.75" customHeight="1">
      <c r="A36" s="29" t="s">
        <v>41</v>
      </c>
      <c r="B36" s="30" t="s">
        <v>164</v>
      </c>
      <c r="C36" s="31">
        <f>chèque!C36+courant!C36+épargne!C36+terme!C36+divers!C36</f>
        <v>12188</v>
      </c>
      <c r="D36" s="31">
        <f>chèque!D36+courant!D36+épargne!D36+terme!D36+divers!D36</f>
        <v>308638</v>
      </c>
      <c r="E36" s="31">
        <f>chèque!E36+courant!E36+épargne!E36+terme!E36+divers!E36</f>
        <v>1182</v>
      </c>
      <c r="F36" s="31">
        <f>chèque!F36+courant!F36+épargne!F36+terme!F36+divers!F36</f>
        <v>71083</v>
      </c>
      <c r="G36" s="31">
        <f>chèque!G36+courant!G36+épargne!G36+terme!G36+divers!G36</f>
        <v>23</v>
      </c>
      <c r="H36" s="31">
        <f>chèque!H36+courant!H36+épargne!H36+terme!H36+divers!H36</f>
        <v>165</v>
      </c>
      <c r="I36" s="31">
        <f>chèque!I36+courant!I36+épargne!I36+terme!I36+divers!I36</f>
        <v>0</v>
      </c>
      <c r="J36" s="31">
        <f>chèque!J36+courant!J36+épargne!J36+terme!J36+divers!J36</f>
        <v>0</v>
      </c>
      <c r="K36" s="31">
        <f>chèque!K36+courant!K36+épargne!K36+terme!K36+divers!K36</f>
        <v>0</v>
      </c>
      <c r="L36" s="31">
        <f>chèque!L36+courant!L36+épargne!L36+terme!L36+divers!L36</f>
        <v>0</v>
      </c>
      <c r="M36" s="31">
        <f>chèque!M36+courant!M36+épargne!M36+terme!M36+divers!M36</f>
        <v>0</v>
      </c>
      <c r="N36" s="31">
        <f>chèque!N36+courant!N36+épargne!N36+terme!N36+divers!N36</f>
        <v>0</v>
      </c>
      <c r="O36" s="31">
        <f t="shared" si="0"/>
        <v>13393</v>
      </c>
      <c r="P36" s="31">
        <f t="shared" si="1"/>
        <v>379886</v>
      </c>
    </row>
    <row r="37" spans="1:16" s="9" customFormat="1" ht="15.75" customHeight="1">
      <c r="A37" s="29" t="s">
        <v>361</v>
      </c>
      <c r="B37" s="30" t="s">
        <v>6</v>
      </c>
      <c r="C37" s="31">
        <f>chèque!C37+courant!C37+épargne!C37+terme!C37+divers!C37</f>
        <v>1518</v>
      </c>
      <c r="D37" s="31">
        <f>chèque!D37+courant!D37+épargne!D37+terme!D37+divers!D37</f>
        <v>39436</v>
      </c>
      <c r="E37" s="31">
        <f>chèque!E37+courant!E37+épargne!E37+terme!E37+divers!E37</f>
        <v>744</v>
      </c>
      <c r="F37" s="31">
        <f>chèque!F37+courant!F37+épargne!F37+terme!F37+divers!F37</f>
        <v>46352</v>
      </c>
      <c r="G37" s="31">
        <f>chèque!G37+courant!G37+épargne!G37+terme!G37+divers!G37</f>
        <v>2</v>
      </c>
      <c r="H37" s="31">
        <f>chèque!H37+courant!H37+épargne!H37+terme!H37+divers!H37</f>
        <v>1</v>
      </c>
      <c r="I37" s="31">
        <f>chèque!I37+courant!I37+épargne!I37+terme!I37+divers!I37</f>
        <v>0</v>
      </c>
      <c r="J37" s="31">
        <f>chèque!J37+courant!J37+épargne!J37+terme!J37+divers!J37</f>
        <v>0</v>
      </c>
      <c r="K37" s="31">
        <f>chèque!K37+courant!K37+épargne!K37+terme!K37+divers!K37</f>
        <v>0</v>
      </c>
      <c r="L37" s="31">
        <f>chèque!L37+courant!L37+épargne!L37+terme!L37+divers!L37</f>
        <v>0</v>
      </c>
      <c r="M37" s="31">
        <f>chèque!M37+courant!M37+épargne!M37+terme!M37+divers!M37</f>
        <v>0</v>
      </c>
      <c r="N37" s="31">
        <f>chèque!N37+courant!N37+épargne!N37+terme!N37+divers!N37</f>
        <v>0</v>
      </c>
      <c r="O37" s="31">
        <f t="shared" si="0"/>
        <v>2264</v>
      </c>
      <c r="P37" s="31">
        <f t="shared" si="1"/>
        <v>85789</v>
      </c>
    </row>
    <row r="38" spans="1:16" s="9" customFormat="1" ht="15.75" customHeight="1">
      <c r="A38" s="29" t="s">
        <v>42</v>
      </c>
      <c r="B38" s="30" t="s">
        <v>165</v>
      </c>
      <c r="C38" s="31">
        <f>chèque!C38+courant!C38+épargne!C38+terme!C38+divers!C38</f>
        <v>7322</v>
      </c>
      <c r="D38" s="31">
        <f>chèque!D38+courant!D38+épargne!D38+terme!D38+divers!D38</f>
        <v>172816</v>
      </c>
      <c r="E38" s="31">
        <f>chèque!E38+courant!E38+épargne!E38+terme!E38+divers!E38</f>
        <v>1390</v>
      </c>
      <c r="F38" s="31">
        <f>chèque!F38+courant!F38+épargne!F38+terme!F38+divers!F38</f>
        <v>88869</v>
      </c>
      <c r="G38" s="31">
        <f>chèque!G38+courant!G38+épargne!G38+terme!G38+divers!G38</f>
        <v>2</v>
      </c>
      <c r="H38" s="31">
        <f>chèque!H38+courant!H38+épargne!H38+terme!H38+divers!H38</f>
        <v>1</v>
      </c>
      <c r="I38" s="31">
        <f>chèque!I38+courant!I38+épargne!I38+terme!I38+divers!I38</f>
        <v>0</v>
      </c>
      <c r="J38" s="31">
        <f>chèque!J38+courant!J38+épargne!J38+terme!J38+divers!J38</f>
        <v>0</v>
      </c>
      <c r="K38" s="31">
        <f>chèque!K38+courant!K38+épargne!K38+terme!K38+divers!K38</f>
        <v>0</v>
      </c>
      <c r="L38" s="31">
        <f>chèque!L38+courant!L38+épargne!L38+terme!L38+divers!L38</f>
        <v>0</v>
      </c>
      <c r="M38" s="31">
        <f>chèque!M38+courant!M38+épargne!M38+terme!M38+divers!M38</f>
        <v>0</v>
      </c>
      <c r="N38" s="31">
        <f>chèque!N38+courant!N38+épargne!N38+terme!N38+divers!N38</f>
        <v>0</v>
      </c>
      <c r="O38" s="31">
        <f t="shared" si="0"/>
        <v>8714</v>
      </c>
      <c r="P38" s="31">
        <f t="shared" si="1"/>
        <v>261686</v>
      </c>
    </row>
    <row r="39" spans="1:16" s="9" customFormat="1" ht="15.75" customHeight="1">
      <c r="A39" s="29" t="s">
        <v>362</v>
      </c>
      <c r="B39" s="30" t="s">
        <v>8</v>
      </c>
      <c r="C39" s="31">
        <f>chèque!C39+courant!C39+épargne!C39+terme!C39+divers!C39</f>
        <v>3229</v>
      </c>
      <c r="D39" s="31">
        <f>chèque!D39+courant!D39+épargne!D39+terme!D39+divers!D39</f>
        <v>87885</v>
      </c>
      <c r="E39" s="31">
        <f>chèque!E39+courant!E39+épargne!E39+terme!E39+divers!E39</f>
        <v>65</v>
      </c>
      <c r="F39" s="31">
        <f>chèque!F39+courant!F39+épargne!F39+terme!F39+divers!F39</f>
        <v>2082</v>
      </c>
      <c r="G39" s="31">
        <f>chèque!G39+courant!G39+épargne!G39+terme!G39+divers!G39</f>
        <v>0</v>
      </c>
      <c r="H39" s="31">
        <f>chèque!H39+courant!H39+épargne!H39+terme!H39+divers!H39</f>
        <v>0</v>
      </c>
      <c r="I39" s="31">
        <f>chèque!I39+courant!I39+épargne!I39+terme!I39+divers!I39</f>
        <v>0</v>
      </c>
      <c r="J39" s="31">
        <f>chèque!J39+courant!J39+épargne!J39+terme!J39+divers!J39</f>
        <v>0</v>
      </c>
      <c r="K39" s="31">
        <f>chèque!K39+courant!K39+épargne!K39+terme!K39+divers!K39</f>
        <v>0</v>
      </c>
      <c r="L39" s="31">
        <f>chèque!L39+courant!L39+épargne!L39+terme!L39+divers!L39</f>
        <v>0</v>
      </c>
      <c r="M39" s="31">
        <f>chèque!M39+courant!M39+épargne!M39+terme!M39+divers!M39</f>
        <v>0</v>
      </c>
      <c r="N39" s="31">
        <f>chèque!N39+courant!N39+épargne!N39+terme!N39+divers!N39</f>
        <v>0</v>
      </c>
      <c r="O39" s="31">
        <f t="shared" si="0"/>
        <v>3294</v>
      </c>
      <c r="P39" s="31">
        <f t="shared" si="1"/>
        <v>89967</v>
      </c>
    </row>
    <row r="40" spans="1:16" s="9" customFormat="1" ht="15.75" customHeight="1">
      <c r="A40" s="29" t="s">
        <v>43</v>
      </c>
      <c r="B40" s="30" t="s">
        <v>166</v>
      </c>
      <c r="C40" s="31">
        <f>chèque!C40+courant!C40+épargne!C40+terme!C40+divers!C40</f>
        <v>10663</v>
      </c>
      <c r="D40" s="31">
        <f>chèque!D40+courant!D40+épargne!D40+terme!D40+divers!D40</f>
        <v>326769</v>
      </c>
      <c r="E40" s="31">
        <f>chèque!E40+courant!E40+épargne!E40+terme!E40+divers!E40</f>
        <v>1432</v>
      </c>
      <c r="F40" s="31">
        <f>chèque!F40+courant!F40+épargne!F40+terme!F40+divers!F40</f>
        <v>98524</v>
      </c>
      <c r="G40" s="31">
        <f>chèque!G40+courant!G40+épargne!G40+terme!G40+divers!G40</f>
        <v>28</v>
      </c>
      <c r="H40" s="31">
        <f>chèque!H40+courant!H40+épargne!H40+terme!H40+divers!H40</f>
        <v>1825</v>
      </c>
      <c r="I40" s="31">
        <f>chèque!I40+courant!I40+épargne!I40+terme!I40+divers!I40</f>
        <v>0</v>
      </c>
      <c r="J40" s="31">
        <f>chèque!J40+courant!J40+épargne!J40+terme!J40+divers!J40</f>
        <v>0</v>
      </c>
      <c r="K40" s="31">
        <f>chèque!K40+courant!K40+épargne!K40+terme!K40+divers!K40</f>
        <v>0</v>
      </c>
      <c r="L40" s="31">
        <f>chèque!L40+courant!L40+épargne!L40+terme!L40+divers!L40</f>
        <v>0</v>
      </c>
      <c r="M40" s="31">
        <f>chèque!M40+courant!M40+épargne!M40+terme!M40+divers!M40</f>
        <v>0</v>
      </c>
      <c r="N40" s="31">
        <f>chèque!N40+courant!N40+épargne!N40+terme!N40+divers!N40</f>
        <v>0</v>
      </c>
      <c r="O40" s="31">
        <f t="shared" si="0"/>
        <v>12123</v>
      </c>
      <c r="P40" s="31">
        <f t="shared" si="1"/>
        <v>427118</v>
      </c>
    </row>
    <row r="41" spans="1:16" s="9" customFormat="1" ht="15.75" customHeight="1">
      <c r="A41" s="29" t="s">
        <v>44</v>
      </c>
      <c r="B41" s="30" t="s">
        <v>167</v>
      </c>
      <c r="C41" s="31">
        <f>chèque!C41+courant!C41+épargne!C41+terme!C41+divers!C41</f>
        <v>1883806</v>
      </c>
      <c r="D41" s="31">
        <f>chèque!D41+courant!D41+épargne!D41+terme!D41+divers!D41</f>
        <v>173627530</v>
      </c>
      <c r="E41" s="31">
        <f>chèque!E41+courant!E41+épargne!E41+terme!E41+divers!E41</f>
        <v>249822</v>
      </c>
      <c r="F41" s="31">
        <f>chèque!F41+courant!F41+épargne!F41+terme!F41+divers!F41</f>
        <v>15078965</v>
      </c>
      <c r="G41" s="31">
        <f>chèque!G41+courant!G41+épargne!G41+terme!G41+divers!G41</f>
        <v>15921</v>
      </c>
      <c r="H41" s="31">
        <f>chèque!H41+courant!H41+épargne!H41+terme!H41+divers!H41</f>
        <v>1280642</v>
      </c>
      <c r="I41" s="31">
        <f>chèque!I41+courant!I41+épargne!I41+terme!I41+divers!I41</f>
        <v>3054</v>
      </c>
      <c r="J41" s="31">
        <f>chèque!J41+courant!J41+épargne!J41+terme!J41+divers!J41</f>
        <v>2562822</v>
      </c>
      <c r="K41" s="31">
        <f>chèque!K41+courant!K41+épargne!K41+terme!K41+divers!K41</f>
        <v>582</v>
      </c>
      <c r="L41" s="31">
        <f>chèque!L41+courant!L41+épargne!L41+terme!L41+divers!L41</f>
        <v>205649</v>
      </c>
      <c r="M41" s="31">
        <f>chèque!M41+courant!M41+épargne!M41+terme!M41+divers!M41</f>
        <v>725</v>
      </c>
      <c r="N41" s="31">
        <f>chèque!N41+courant!N41+épargne!N41+terme!N41+divers!N41</f>
        <v>346963</v>
      </c>
      <c r="O41" s="31">
        <f t="shared" si="0"/>
        <v>2153910</v>
      </c>
      <c r="P41" s="31">
        <f t="shared" si="1"/>
        <v>193102571</v>
      </c>
    </row>
    <row r="42" spans="1:16" s="9" customFormat="1" ht="15.75" customHeight="1">
      <c r="A42" s="29" t="s">
        <v>45</v>
      </c>
      <c r="B42" s="30" t="s">
        <v>168</v>
      </c>
      <c r="C42" s="31">
        <f>chèque!C42+courant!C42+épargne!C42+terme!C42+divers!C42</f>
        <v>16646</v>
      </c>
      <c r="D42" s="31">
        <f>chèque!D42+courant!D42+épargne!D42+terme!D42+divers!D42</f>
        <v>417403</v>
      </c>
      <c r="E42" s="31">
        <f>chèque!E42+courant!E42+épargne!E42+terme!E42+divers!E42</f>
        <v>1613</v>
      </c>
      <c r="F42" s="31">
        <f>chèque!F42+courant!F42+épargne!F42+terme!F42+divers!F42</f>
        <v>92777</v>
      </c>
      <c r="G42" s="31">
        <f>chèque!G42+courant!G42+épargne!G42+terme!G42+divers!G42</f>
        <v>208</v>
      </c>
      <c r="H42" s="31">
        <f>chèque!H42+courant!H42+épargne!H42+terme!H42+divers!H42</f>
        <v>14586</v>
      </c>
      <c r="I42" s="31">
        <f>chèque!I42+courant!I42+épargne!I42+terme!I42+divers!I42</f>
        <v>0</v>
      </c>
      <c r="J42" s="31">
        <f>chèque!J42+courant!J42+épargne!J42+terme!J42+divers!J42</f>
        <v>0</v>
      </c>
      <c r="K42" s="31">
        <f>chèque!K42+courant!K42+épargne!K42+terme!K42+divers!K42</f>
        <v>0</v>
      </c>
      <c r="L42" s="31">
        <f>chèque!L42+courant!L42+épargne!L42+terme!L42+divers!L42</f>
        <v>0</v>
      </c>
      <c r="M42" s="31">
        <f>chèque!M42+courant!M42+épargne!M42+terme!M42+divers!M42</f>
        <v>0</v>
      </c>
      <c r="N42" s="31">
        <f>chèque!N42+courant!N42+épargne!N42+terme!N42+divers!N42</f>
        <v>0</v>
      </c>
      <c r="O42" s="31">
        <f t="shared" si="0"/>
        <v>18467</v>
      </c>
      <c r="P42" s="31">
        <f t="shared" si="1"/>
        <v>524766</v>
      </c>
    </row>
    <row r="43" spans="1:16" s="9" customFormat="1" ht="15.75" customHeight="1">
      <c r="A43" s="29" t="s">
        <v>46</v>
      </c>
      <c r="B43" s="30" t="s">
        <v>169</v>
      </c>
      <c r="C43" s="31">
        <f>chèque!C43+courant!C43+épargne!C43+terme!C43+divers!C43</f>
        <v>20378</v>
      </c>
      <c r="D43" s="31">
        <f>chèque!D43+courant!D43+épargne!D43+terme!D43+divers!D43</f>
        <v>460088</v>
      </c>
      <c r="E43" s="31">
        <f>chèque!E43+courant!E43+épargne!E43+terme!E43+divers!E43</f>
        <v>75</v>
      </c>
      <c r="F43" s="31">
        <f>chèque!F43+courant!F43+épargne!F43+terme!F43+divers!F43</f>
        <v>840</v>
      </c>
      <c r="G43" s="31">
        <f>chèque!G43+courant!G43+épargne!G43+terme!G43+divers!G43</f>
        <v>51</v>
      </c>
      <c r="H43" s="31">
        <f>chèque!H43+courant!H43+épargne!H43+terme!H43+divers!H43</f>
        <v>645</v>
      </c>
      <c r="I43" s="31">
        <f>chèque!I43+courant!I43+épargne!I43+terme!I43+divers!I43</f>
        <v>0</v>
      </c>
      <c r="J43" s="31">
        <f>chèque!J43+courant!J43+épargne!J43+terme!J43+divers!J43</f>
        <v>0</v>
      </c>
      <c r="K43" s="31">
        <f>chèque!K43+courant!K43+épargne!K43+terme!K43+divers!K43</f>
        <v>0</v>
      </c>
      <c r="L43" s="31">
        <f>chèque!L43+courant!L43+épargne!L43+terme!L43+divers!L43</f>
        <v>0</v>
      </c>
      <c r="M43" s="31">
        <f>chèque!M43+courant!M43+épargne!M43+terme!M43+divers!M43</f>
        <v>0</v>
      </c>
      <c r="N43" s="31">
        <f>chèque!N43+courant!N43+épargne!N43+terme!N43+divers!N43</f>
        <v>0</v>
      </c>
      <c r="O43" s="31">
        <f t="shared" si="0"/>
        <v>20504</v>
      </c>
      <c r="P43" s="31">
        <f t="shared" si="1"/>
        <v>461573</v>
      </c>
    </row>
    <row r="44" spans="1:16" s="9" customFormat="1" ht="15.75" customHeight="1">
      <c r="A44" s="29" t="s">
        <v>47</v>
      </c>
      <c r="B44" s="30" t="s">
        <v>170</v>
      </c>
      <c r="C44" s="31">
        <f>chèque!C44+courant!C44+épargne!C44+terme!C44+divers!C44</f>
        <v>12691</v>
      </c>
      <c r="D44" s="31">
        <f>chèque!D44+courant!D44+épargne!D44+terme!D44+divers!D44</f>
        <v>302367</v>
      </c>
      <c r="E44" s="31">
        <f>chèque!E44+courant!E44+épargne!E44+terme!E44+divers!E44</f>
        <v>1937</v>
      </c>
      <c r="F44" s="31">
        <f>chèque!F44+courant!F44+épargne!F44+terme!F44+divers!F44</f>
        <v>130152</v>
      </c>
      <c r="G44" s="31">
        <f>chèque!G44+courant!G44+épargne!G44+terme!G44+divers!G44</f>
        <v>15</v>
      </c>
      <c r="H44" s="31">
        <f>chèque!H44+courant!H44+épargne!H44+terme!H44+divers!H44</f>
        <v>781</v>
      </c>
      <c r="I44" s="31">
        <f>chèque!I44+courant!I44+épargne!I44+terme!I44+divers!I44</f>
        <v>1</v>
      </c>
      <c r="J44" s="31">
        <f>chèque!J44+courant!J44+épargne!J44+terme!J44+divers!J44</f>
        <v>28</v>
      </c>
      <c r="K44" s="31">
        <f>chèque!K44+courant!K44+épargne!K44+terme!K44+divers!K44</f>
        <v>0</v>
      </c>
      <c r="L44" s="31">
        <f>chèque!L44+courant!L44+épargne!L44+terme!L44+divers!L44</f>
        <v>0</v>
      </c>
      <c r="M44" s="31">
        <f>chèque!M44+courant!M44+épargne!M44+terme!M44+divers!M44</f>
        <v>0</v>
      </c>
      <c r="N44" s="31">
        <f>chèque!N44+courant!N44+épargne!N44+terme!N44+divers!N44</f>
        <v>0</v>
      </c>
      <c r="O44" s="31">
        <f t="shared" si="0"/>
        <v>14644</v>
      </c>
      <c r="P44" s="31">
        <f t="shared" si="1"/>
        <v>433328</v>
      </c>
    </row>
    <row r="45" spans="1:16" s="9" customFormat="1" ht="15.75" customHeight="1">
      <c r="A45" s="29" t="s">
        <v>48</v>
      </c>
      <c r="B45" s="30" t="s">
        <v>171</v>
      </c>
      <c r="C45" s="31">
        <f>chèque!C45+courant!C45+épargne!C45+terme!C45+divers!C45</f>
        <v>7212</v>
      </c>
      <c r="D45" s="31">
        <f>chèque!D45+courant!D45+épargne!D45+terme!D45+divers!D45</f>
        <v>383409</v>
      </c>
      <c r="E45" s="31">
        <f>chèque!E45+courant!E45+épargne!E45+terme!E45+divers!E45</f>
        <v>10346</v>
      </c>
      <c r="F45" s="31">
        <f>chèque!F45+courant!F45+épargne!F45+terme!F45+divers!F45</f>
        <v>1177183</v>
      </c>
      <c r="G45" s="31">
        <f>chèque!G45+courant!G45+épargne!G45+terme!G45+divers!G45</f>
        <v>3</v>
      </c>
      <c r="H45" s="31">
        <f>chèque!H45+courant!H45+épargne!H45+terme!H45+divers!H45</f>
        <v>11</v>
      </c>
      <c r="I45" s="31">
        <f>chèque!I45+courant!I45+épargne!I45+terme!I45+divers!I45</f>
        <v>0</v>
      </c>
      <c r="J45" s="31">
        <f>chèque!J45+courant!J45+épargne!J45+terme!J45+divers!J45</f>
        <v>0</v>
      </c>
      <c r="K45" s="31">
        <f>chèque!K45+courant!K45+épargne!K45+terme!K45+divers!K45</f>
        <v>0</v>
      </c>
      <c r="L45" s="31">
        <f>chèque!L45+courant!L45+épargne!L45+terme!L45+divers!L45</f>
        <v>0</v>
      </c>
      <c r="M45" s="31">
        <f>chèque!M45+courant!M45+épargne!M45+terme!M45+divers!M45</f>
        <v>0</v>
      </c>
      <c r="N45" s="31">
        <f>chèque!N45+courant!N45+épargne!N45+terme!N45+divers!N45</f>
        <v>0</v>
      </c>
      <c r="O45" s="31">
        <f t="shared" si="0"/>
        <v>17561</v>
      </c>
      <c r="P45" s="31">
        <f t="shared" si="1"/>
        <v>1560603</v>
      </c>
    </row>
    <row r="46" spans="1:16" s="9" customFormat="1" ht="15.75" customHeight="1">
      <c r="A46" s="29" t="s">
        <v>363</v>
      </c>
      <c r="B46" s="30" t="s">
        <v>11</v>
      </c>
      <c r="C46" s="31">
        <f>chèque!C46+courant!C46+épargne!C46+terme!C46+divers!C46</f>
        <v>3598</v>
      </c>
      <c r="D46" s="31">
        <f>chèque!D46+courant!D46+épargne!D46+terme!D46+divers!D46</f>
        <v>235968</v>
      </c>
      <c r="E46" s="31">
        <f>chèque!E46+courant!E46+épargne!E46+terme!E46+divers!E46</f>
        <v>893</v>
      </c>
      <c r="F46" s="31">
        <f>chèque!F46+courant!F46+épargne!F46+terme!F46+divers!F46</f>
        <v>115316</v>
      </c>
      <c r="G46" s="31">
        <f>chèque!G46+courant!G46+épargne!G46+terme!G46+divers!G46</f>
        <v>0</v>
      </c>
      <c r="H46" s="31">
        <f>chèque!H46+courant!H46+épargne!H46+terme!H46+divers!H46</f>
        <v>0</v>
      </c>
      <c r="I46" s="31">
        <f>chèque!I46+courant!I46+épargne!I46+terme!I46+divers!I46</f>
        <v>0</v>
      </c>
      <c r="J46" s="31">
        <f>chèque!J46+courant!J46+épargne!J46+terme!J46+divers!J46</f>
        <v>0</v>
      </c>
      <c r="K46" s="31">
        <f>chèque!K46+courant!K46+épargne!K46+terme!K46+divers!K46</f>
        <v>0</v>
      </c>
      <c r="L46" s="31">
        <f>chèque!L46+courant!L46+épargne!L46+terme!L46+divers!L46</f>
        <v>0</v>
      </c>
      <c r="M46" s="31">
        <f>chèque!M46+courant!M46+épargne!M46+terme!M46+divers!M46</f>
        <v>0</v>
      </c>
      <c r="N46" s="31">
        <f>chèque!N46+courant!N46+épargne!N46+terme!N46+divers!N46</f>
        <v>0</v>
      </c>
      <c r="O46" s="31">
        <f t="shared" si="0"/>
        <v>4491</v>
      </c>
      <c r="P46" s="31">
        <f t="shared" si="1"/>
        <v>351284</v>
      </c>
    </row>
    <row r="47" spans="1:16" s="9" customFormat="1" ht="15.75" customHeight="1">
      <c r="A47" s="29" t="s">
        <v>49</v>
      </c>
      <c r="B47" s="30" t="s">
        <v>172</v>
      </c>
      <c r="C47" s="31">
        <f>chèque!C47+courant!C47+épargne!C47+terme!C47+divers!C47</f>
        <v>4243</v>
      </c>
      <c r="D47" s="31">
        <f>chèque!D47+courant!D47+épargne!D47+terme!D47+divers!D47</f>
        <v>108519</v>
      </c>
      <c r="E47" s="31">
        <f>chèque!E47+courant!E47+épargne!E47+terme!E47+divers!E47</f>
        <v>816</v>
      </c>
      <c r="F47" s="31">
        <f>chèque!F47+courant!F47+épargne!F47+terme!F47+divers!F47</f>
        <v>39401</v>
      </c>
      <c r="G47" s="31">
        <f>chèque!G47+courant!G47+épargne!G47+terme!G47+divers!G47</f>
        <v>1</v>
      </c>
      <c r="H47" s="31">
        <f>chèque!H47+courant!H47+épargne!H47+terme!H47+divers!H47</f>
        <v>9</v>
      </c>
      <c r="I47" s="31">
        <f>chèque!I47+courant!I47+épargne!I47+terme!I47+divers!I47</f>
        <v>0</v>
      </c>
      <c r="J47" s="31">
        <f>chèque!J47+courant!J47+épargne!J47+terme!J47+divers!J47</f>
        <v>0</v>
      </c>
      <c r="K47" s="31">
        <f>chèque!K47+courant!K47+épargne!K47+terme!K47+divers!K47</f>
        <v>0</v>
      </c>
      <c r="L47" s="31">
        <f>chèque!L47+courant!L47+épargne!L47+terme!L47+divers!L47</f>
        <v>0</v>
      </c>
      <c r="M47" s="31">
        <f>chèque!M47+courant!M47+épargne!M47+terme!M47+divers!M47</f>
        <v>0</v>
      </c>
      <c r="N47" s="31">
        <f>chèque!N47+courant!N47+épargne!N47+terme!N47+divers!N47</f>
        <v>0</v>
      </c>
      <c r="O47" s="31">
        <f t="shared" si="0"/>
        <v>5060</v>
      </c>
      <c r="P47" s="31">
        <f t="shared" si="1"/>
        <v>147929</v>
      </c>
    </row>
    <row r="48" spans="1:16" s="9" customFormat="1" ht="15.75" customHeight="1">
      <c r="A48" s="32" t="s">
        <v>50</v>
      </c>
      <c r="B48" s="33" t="s">
        <v>173</v>
      </c>
      <c r="C48" s="34">
        <f>chèque!C48+courant!C48+épargne!C48+terme!C48+divers!C48</f>
        <v>8158</v>
      </c>
      <c r="D48" s="34">
        <f>chèque!D48+courant!D48+épargne!D48+terme!D48+divers!D48</f>
        <v>219403</v>
      </c>
      <c r="E48" s="34">
        <f>chèque!E48+courant!E48+épargne!E48+terme!E48+divers!E48</f>
        <v>1822</v>
      </c>
      <c r="F48" s="34">
        <f>chèque!F48+courant!F48+épargne!F48+terme!F48+divers!F48</f>
        <v>149369</v>
      </c>
      <c r="G48" s="34">
        <f>chèque!G48+courant!G48+épargne!G48+terme!G48+divers!G48</f>
        <v>7</v>
      </c>
      <c r="H48" s="34">
        <f>chèque!H48+courant!H48+épargne!H48+terme!H48+divers!H48</f>
        <v>63</v>
      </c>
      <c r="I48" s="34">
        <f>chèque!I48+courant!I48+épargne!I48+terme!I48+divers!I48</f>
        <v>0</v>
      </c>
      <c r="J48" s="34">
        <f>chèque!J48+courant!J48+épargne!J48+terme!J48+divers!J48</f>
        <v>0</v>
      </c>
      <c r="K48" s="34">
        <f>chèque!K48+courant!K48+épargne!K48+terme!K48+divers!K48</f>
        <v>0</v>
      </c>
      <c r="L48" s="34">
        <f>chèque!L48+courant!L48+épargne!L48+terme!L48+divers!L48</f>
        <v>0</v>
      </c>
      <c r="M48" s="34">
        <f>chèque!M48+courant!M48+épargne!M48+terme!M48+divers!M48</f>
        <v>0</v>
      </c>
      <c r="N48" s="34">
        <f>chèque!N48+courant!N48+épargne!N48+terme!N48+divers!N48</f>
        <v>0</v>
      </c>
      <c r="O48" s="34">
        <f t="shared" si="0"/>
        <v>9987</v>
      </c>
      <c r="P48" s="34">
        <f t="shared" si="1"/>
        <v>368835</v>
      </c>
    </row>
    <row r="49" spans="1:16" s="9" customFormat="1" ht="15.75" customHeight="1">
      <c r="A49" s="29" t="s">
        <v>51</v>
      </c>
      <c r="B49" s="30" t="s">
        <v>174</v>
      </c>
      <c r="C49" s="31">
        <f>chèque!C49+courant!C49+épargne!C49+terme!C49+divers!C49</f>
        <v>87554</v>
      </c>
      <c r="D49" s="31">
        <f>chèque!D49+courant!D49+épargne!D49+terme!D49+divers!D49</f>
        <v>3360696</v>
      </c>
      <c r="E49" s="31">
        <f>chèque!E49+courant!E49+épargne!E49+terme!E49+divers!E49</f>
        <v>9920</v>
      </c>
      <c r="F49" s="31">
        <f>chèque!F49+courant!F49+épargne!F49+terme!F49+divers!F49</f>
        <v>576286</v>
      </c>
      <c r="G49" s="31">
        <f>chèque!G49+courant!G49+épargne!G49+terme!G49+divers!G49</f>
        <v>728</v>
      </c>
      <c r="H49" s="31">
        <f>chèque!H49+courant!H49+épargne!H49+terme!H49+divers!H49</f>
        <v>33350</v>
      </c>
      <c r="I49" s="31">
        <f>chèque!I49+courant!I49+épargne!I49+terme!I49+divers!I49</f>
        <v>7</v>
      </c>
      <c r="J49" s="31">
        <f>chèque!J49+courant!J49+épargne!J49+terme!J49+divers!J49</f>
        <v>460</v>
      </c>
      <c r="K49" s="31">
        <f>chèque!K49+courant!K49+épargne!K49+terme!K49+divers!K49</f>
        <v>1</v>
      </c>
      <c r="L49" s="31">
        <f>chèque!L49+courant!L49+épargne!L49+terme!L49+divers!L49</f>
        <v>1</v>
      </c>
      <c r="M49" s="31">
        <f>chèque!M49+courant!M49+épargne!M49+terme!M49+divers!M49</f>
        <v>2</v>
      </c>
      <c r="N49" s="31">
        <f>chèque!N49+courant!N49+épargne!N49+terme!N49+divers!N49</f>
        <v>0</v>
      </c>
      <c r="O49" s="31">
        <f t="shared" si="0"/>
        <v>98212</v>
      </c>
      <c r="P49" s="31">
        <f t="shared" si="1"/>
        <v>3970793</v>
      </c>
    </row>
    <row r="50" spans="1:16" s="9" customFormat="1" ht="15.75" customHeight="1">
      <c r="A50" s="29" t="s">
        <v>52</v>
      </c>
      <c r="B50" s="30" t="s">
        <v>175</v>
      </c>
      <c r="C50" s="31">
        <f>chèque!C50+courant!C50+épargne!C50+terme!C50+divers!C50</f>
        <v>26001</v>
      </c>
      <c r="D50" s="31">
        <f>chèque!D50+courant!D50+épargne!D50+terme!D50+divers!D50</f>
        <v>782985</v>
      </c>
      <c r="E50" s="31">
        <f>chèque!E50+courant!E50+épargne!E50+terme!E50+divers!E50</f>
        <v>7905</v>
      </c>
      <c r="F50" s="31">
        <f>chèque!F50+courant!F50+épargne!F50+terme!F50+divers!F50</f>
        <v>497078</v>
      </c>
      <c r="G50" s="31">
        <f>chèque!G50+courant!G50+épargne!G50+terme!G50+divers!G50</f>
        <v>21</v>
      </c>
      <c r="H50" s="31">
        <f>chèque!H50+courant!H50+épargne!H50+terme!H50+divers!H50</f>
        <v>223</v>
      </c>
      <c r="I50" s="31">
        <f>chèque!I50+courant!I50+épargne!I50+terme!I50+divers!I50</f>
        <v>0</v>
      </c>
      <c r="J50" s="31">
        <f>chèque!J50+courant!J50+épargne!J50+terme!J50+divers!J50</f>
        <v>0</v>
      </c>
      <c r="K50" s="31">
        <f>chèque!K50+courant!K50+épargne!K50+terme!K50+divers!K50</f>
        <v>0</v>
      </c>
      <c r="L50" s="31">
        <f>chèque!L50+courant!L50+épargne!L50+terme!L50+divers!L50</f>
        <v>0</v>
      </c>
      <c r="M50" s="31">
        <f>chèque!M50+courant!M50+épargne!M50+terme!M50+divers!M50</f>
        <v>0</v>
      </c>
      <c r="N50" s="31">
        <f>chèque!N50+courant!N50+épargne!N50+terme!N50+divers!N50</f>
        <v>0</v>
      </c>
      <c r="O50" s="31">
        <f t="shared" si="0"/>
        <v>33927</v>
      </c>
      <c r="P50" s="31">
        <f t="shared" si="1"/>
        <v>1280286</v>
      </c>
    </row>
    <row r="51" spans="1:16" s="9" customFormat="1" ht="15.75" customHeight="1">
      <c r="A51" s="29" t="s">
        <v>53</v>
      </c>
      <c r="B51" s="30" t="s">
        <v>176</v>
      </c>
      <c r="C51" s="31">
        <f>chèque!C51+courant!C51+épargne!C51+terme!C51+divers!C51</f>
        <v>6339</v>
      </c>
      <c r="D51" s="31">
        <f>chèque!D51+courant!D51+épargne!D51+terme!D51+divers!D51</f>
        <v>135661</v>
      </c>
      <c r="E51" s="31">
        <f>chèque!E51+courant!E51+épargne!E51+terme!E51+divers!E51</f>
        <v>5287</v>
      </c>
      <c r="F51" s="31">
        <f>chèque!F51+courant!F51+épargne!F51+terme!F51+divers!F51</f>
        <v>234321</v>
      </c>
      <c r="G51" s="31">
        <f>chèque!G51+courant!G51+épargne!G51+terme!G51+divers!G51</f>
        <v>10</v>
      </c>
      <c r="H51" s="31">
        <f>chèque!H51+courant!H51+épargne!H51+terme!H51+divers!H51</f>
        <v>482</v>
      </c>
      <c r="I51" s="31">
        <f>chèque!I51+courant!I51+épargne!I51+terme!I51+divers!I51</f>
        <v>0</v>
      </c>
      <c r="J51" s="31">
        <f>chèque!J51+courant!J51+épargne!J51+terme!J51+divers!J51</f>
        <v>0</v>
      </c>
      <c r="K51" s="31">
        <f>chèque!K51+courant!K51+épargne!K51+terme!K51+divers!K51</f>
        <v>0</v>
      </c>
      <c r="L51" s="31">
        <f>chèque!L51+courant!L51+épargne!L51+terme!L51+divers!L51</f>
        <v>0</v>
      </c>
      <c r="M51" s="31">
        <f>chèque!M51+courant!M51+épargne!M51+terme!M51+divers!M51</f>
        <v>0</v>
      </c>
      <c r="N51" s="31">
        <f>chèque!N51+courant!N51+épargne!N51+terme!N51+divers!N51</f>
        <v>0</v>
      </c>
      <c r="O51" s="31">
        <f t="shared" si="0"/>
        <v>11636</v>
      </c>
      <c r="P51" s="31">
        <f t="shared" si="1"/>
        <v>370464</v>
      </c>
    </row>
    <row r="52" spans="1:16" s="9" customFormat="1" ht="15.75" customHeight="1">
      <c r="A52" s="10" t="s">
        <v>54</v>
      </c>
      <c r="B52" s="11" t="s">
        <v>177</v>
      </c>
      <c r="C52" s="31">
        <f>chèque!C52+courant!C52+épargne!C52+terme!C52+divers!C52</f>
        <v>7603</v>
      </c>
      <c r="D52" s="31">
        <f>chèque!D52+courant!D52+épargne!D52+terme!D52+divers!D52</f>
        <v>182393</v>
      </c>
      <c r="E52" s="31">
        <f>chèque!E52+courant!E52+épargne!E52+terme!E52+divers!E52</f>
        <v>5576</v>
      </c>
      <c r="F52" s="31">
        <f>chèque!F52+courant!F52+épargne!F52+terme!F52+divers!F52</f>
        <v>289720</v>
      </c>
      <c r="G52" s="31">
        <f>chèque!G52+courant!G52+épargne!G52+terme!G52+divers!G52</f>
        <v>4</v>
      </c>
      <c r="H52" s="31">
        <f>chèque!H52+courant!H52+épargne!H52+terme!H52+divers!H52</f>
        <v>9</v>
      </c>
      <c r="I52" s="31">
        <f>chèque!I52+courant!I52+épargne!I52+terme!I52+divers!I52</f>
        <v>0</v>
      </c>
      <c r="J52" s="31">
        <f>chèque!J52+courant!J52+épargne!J52+terme!J52+divers!J52</f>
        <v>0</v>
      </c>
      <c r="K52" s="31">
        <f>chèque!K52+courant!K52+épargne!K52+terme!K52+divers!K52</f>
        <v>0</v>
      </c>
      <c r="L52" s="31">
        <f>chèque!L52+courant!L52+épargne!L52+terme!L52+divers!L52</f>
        <v>0</v>
      </c>
      <c r="M52" s="31">
        <f>chèque!M52+courant!M52+épargne!M52+terme!M52+divers!M52</f>
        <v>0</v>
      </c>
      <c r="N52" s="31">
        <f>chèque!N52+courant!N52+épargne!N52+terme!N52+divers!N52</f>
        <v>0</v>
      </c>
      <c r="O52" s="31">
        <f t="shared" si="0"/>
        <v>13183</v>
      </c>
      <c r="P52" s="31">
        <f t="shared" si="1"/>
        <v>472122</v>
      </c>
    </row>
    <row r="53" spans="1:16" s="9" customFormat="1" ht="15.75" customHeight="1">
      <c r="A53" s="10" t="s">
        <v>55</v>
      </c>
      <c r="B53" s="11" t="s">
        <v>178</v>
      </c>
      <c r="C53" s="31">
        <f>chèque!C53+courant!C53+épargne!C53+terme!C53+divers!C53</f>
        <v>8939</v>
      </c>
      <c r="D53" s="31">
        <f>chèque!D53+courant!D53+épargne!D53+terme!D53+divers!D53</f>
        <v>180137</v>
      </c>
      <c r="E53" s="31">
        <f>chèque!E53+courant!E53+épargne!E53+terme!E53+divers!E53</f>
        <v>2913</v>
      </c>
      <c r="F53" s="31">
        <f>chèque!F53+courant!F53+épargne!F53+terme!F53+divers!F53</f>
        <v>130789</v>
      </c>
      <c r="G53" s="31">
        <f>chèque!G53+courant!G53+épargne!G53+terme!G53+divers!G53</f>
        <v>39</v>
      </c>
      <c r="H53" s="31">
        <f>chèque!H53+courant!H53+épargne!H53+terme!H53+divers!H53</f>
        <v>3178</v>
      </c>
      <c r="I53" s="31">
        <f>chèque!I53+courant!I53+épargne!I53+terme!I53+divers!I53</f>
        <v>0</v>
      </c>
      <c r="J53" s="31">
        <f>chèque!J53+courant!J53+épargne!J53+terme!J53+divers!J53</f>
        <v>0</v>
      </c>
      <c r="K53" s="31">
        <f>chèque!K53+courant!K53+épargne!K53+terme!K53+divers!K53</f>
        <v>0</v>
      </c>
      <c r="L53" s="31">
        <f>chèque!L53+courant!L53+épargne!L53+terme!L53+divers!L53</f>
        <v>0</v>
      </c>
      <c r="M53" s="31">
        <f>chèque!M53+courant!M53+épargne!M53+terme!M53+divers!M53</f>
        <v>0</v>
      </c>
      <c r="N53" s="31">
        <f>chèque!N53+courant!N53+épargne!N53+terme!N53+divers!N53</f>
        <v>0</v>
      </c>
      <c r="O53" s="31">
        <f t="shared" si="0"/>
        <v>11891</v>
      </c>
      <c r="P53" s="31">
        <f t="shared" si="1"/>
        <v>314104</v>
      </c>
    </row>
    <row r="54" spans="1:16" s="9" customFormat="1" ht="15.75" customHeight="1">
      <c r="A54" s="29" t="s">
        <v>56</v>
      </c>
      <c r="B54" s="30" t="s">
        <v>179</v>
      </c>
      <c r="C54" s="31">
        <f>chèque!C54+courant!C54+épargne!C54+terme!C54+divers!C54</f>
        <v>23255</v>
      </c>
      <c r="D54" s="31">
        <f>chèque!D54+courant!D54+épargne!D54+terme!D54+divers!D54</f>
        <v>507161</v>
      </c>
      <c r="E54" s="31">
        <f>chèque!E54+courant!E54+épargne!E54+terme!E54+divers!E54</f>
        <v>3539</v>
      </c>
      <c r="F54" s="31">
        <f>chèque!F54+courant!F54+épargne!F54+terme!F54+divers!F54</f>
        <v>146944</v>
      </c>
      <c r="G54" s="31">
        <f>chèque!G54+courant!G54+épargne!G54+terme!G54+divers!G54</f>
        <v>27</v>
      </c>
      <c r="H54" s="31">
        <f>chèque!H54+courant!H54+épargne!H54+terme!H54+divers!H54</f>
        <v>549</v>
      </c>
      <c r="I54" s="31">
        <f>chèque!I54+courant!I54+épargne!I54+terme!I54+divers!I54</f>
        <v>0</v>
      </c>
      <c r="J54" s="31">
        <f>chèque!J54+courant!J54+épargne!J54+terme!J54+divers!J54</f>
        <v>0</v>
      </c>
      <c r="K54" s="31">
        <f>chèque!K54+courant!K54+épargne!K54+terme!K54+divers!K54</f>
        <v>0</v>
      </c>
      <c r="L54" s="31">
        <f>chèque!L54+courant!L54+épargne!L54+terme!L54+divers!L54</f>
        <v>0</v>
      </c>
      <c r="M54" s="31">
        <f>chèque!M54+courant!M54+épargne!M54+terme!M54+divers!M54</f>
        <v>0</v>
      </c>
      <c r="N54" s="31">
        <f>chèque!N54+courant!N54+épargne!N54+terme!N54+divers!N54</f>
        <v>0</v>
      </c>
      <c r="O54" s="31">
        <f t="shared" si="0"/>
        <v>26821</v>
      </c>
      <c r="P54" s="31">
        <f t="shared" si="1"/>
        <v>654654</v>
      </c>
    </row>
    <row r="55" spans="1:16" s="9" customFormat="1" ht="15.75" customHeight="1">
      <c r="A55" s="29" t="s">
        <v>57</v>
      </c>
      <c r="B55" s="30" t="s">
        <v>180</v>
      </c>
      <c r="C55" s="31">
        <f>chèque!C55+courant!C55+épargne!C55+terme!C55+divers!C55</f>
        <v>35921</v>
      </c>
      <c r="D55" s="31">
        <f>chèque!D55+courant!D55+épargne!D55+terme!D55+divers!D55</f>
        <v>1001770</v>
      </c>
      <c r="E55" s="31">
        <f>chèque!E55+courant!E55+épargne!E55+terme!E55+divers!E55</f>
        <v>3600</v>
      </c>
      <c r="F55" s="31">
        <f>chèque!F55+courant!F55+épargne!F55+terme!F55+divers!F55</f>
        <v>189085</v>
      </c>
      <c r="G55" s="31">
        <f>chèque!G55+courant!G55+épargne!G55+terme!G55+divers!G55</f>
        <v>1655</v>
      </c>
      <c r="H55" s="31">
        <f>chèque!H55+courant!H55+épargne!H55+terme!H55+divers!H55</f>
        <v>79597</v>
      </c>
      <c r="I55" s="31">
        <f>chèque!I55+courant!I55+épargne!I55+terme!I55+divers!I55</f>
        <v>3</v>
      </c>
      <c r="J55" s="31">
        <f>chèque!J55+courant!J55+épargne!J55+terme!J55+divers!J55</f>
        <v>23</v>
      </c>
      <c r="K55" s="31">
        <f>chèque!K55+courant!K55+épargne!K55+terme!K55+divers!K55</f>
        <v>2</v>
      </c>
      <c r="L55" s="31">
        <f>chèque!L55+courant!L55+épargne!L55+terme!L55+divers!L55</f>
        <v>1</v>
      </c>
      <c r="M55" s="31">
        <f>chèque!M55+courant!M55+épargne!M55+terme!M55+divers!M55</f>
        <v>2</v>
      </c>
      <c r="N55" s="31">
        <f>chèque!N55+courant!N55+épargne!N55+terme!N55+divers!N55</f>
        <v>0</v>
      </c>
      <c r="O55" s="31">
        <f t="shared" si="0"/>
        <v>41183</v>
      </c>
      <c r="P55" s="31">
        <f t="shared" si="1"/>
        <v>1270476</v>
      </c>
    </row>
    <row r="56" spans="1:16" s="9" customFormat="1" ht="15.75" customHeight="1">
      <c r="A56" s="29" t="s">
        <v>58</v>
      </c>
      <c r="B56" s="30" t="s">
        <v>181</v>
      </c>
      <c r="C56" s="31">
        <f>chèque!C56+courant!C56+épargne!C56+terme!C56+divers!C56</f>
        <v>301802</v>
      </c>
      <c r="D56" s="31">
        <f>chèque!D56+courant!D56+épargne!D56+terme!D56+divers!D56</f>
        <v>13397116</v>
      </c>
      <c r="E56" s="31">
        <f>chèque!E56+courant!E56+épargne!E56+terme!E56+divers!E56</f>
        <v>60901</v>
      </c>
      <c r="F56" s="31">
        <f>chèque!F56+courant!F56+épargne!F56+terme!F56+divers!F56</f>
        <v>4203755</v>
      </c>
      <c r="G56" s="31">
        <f>chèque!G56+courant!G56+épargne!G56+terme!G56+divers!G56</f>
        <v>1321</v>
      </c>
      <c r="H56" s="31">
        <f>chèque!H56+courant!H56+épargne!H56+terme!H56+divers!H56</f>
        <v>69955</v>
      </c>
      <c r="I56" s="31">
        <f>chèque!I56+courant!I56+épargne!I56+terme!I56+divers!I56</f>
        <v>26</v>
      </c>
      <c r="J56" s="31">
        <f>chèque!J56+courant!J56+épargne!J56+terme!J56+divers!J56</f>
        <v>15175</v>
      </c>
      <c r="K56" s="31">
        <f>chèque!K56+courant!K56+épargne!K56+terme!K56+divers!K56</f>
        <v>40</v>
      </c>
      <c r="L56" s="31">
        <f>chèque!L56+courant!L56+épargne!L56+terme!L56+divers!L56</f>
        <v>8788</v>
      </c>
      <c r="M56" s="31">
        <f>chèque!M56+courant!M56+épargne!M56+terme!M56+divers!M56</f>
        <v>1</v>
      </c>
      <c r="N56" s="31">
        <f>chèque!N56+courant!N56+épargne!N56+terme!N56+divers!N56</f>
        <v>45</v>
      </c>
      <c r="O56" s="31">
        <f t="shared" si="0"/>
        <v>364091</v>
      </c>
      <c r="P56" s="31">
        <f t="shared" si="1"/>
        <v>17694834</v>
      </c>
    </row>
    <row r="57" spans="1:16" s="9" customFormat="1" ht="15.75" customHeight="1">
      <c r="A57" s="29" t="s">
        <v>59</v>
      </c>
      <c r="B57" s="30" t="s">
        <v>182</v>
      </c>
      <c r="C57" s="31">
        <f>chèque!C57+courant!C57+épargne!C57+terme!C57+divers!C57</f>
        <v>25936</v>
      </c>
      <c r="D57" s="31">
        <f>chèque!D57+courant!D57+épargne!D57+terme!D57+divers!D57</f>
        <v>1118580</v>
      </c>
      <c r="E57" s="31">
        <f>chèque!E57+courant!E57+épargne!E57+terme!E57+divers!E57</f>
        <v>15080</v>
      </c>
      <c r="F57" s="31">
        <f>chèque!F57+courant!F57+épargne!F57+terme!F57+divers!F57</f>
        <v>1423936</v>
      </c>
      <c r="G57" s="31">
        <f>chèque!G57+courant!G57+épargne!G57+terme!G57+divers!G57</f>
        <v>17</v>
      </c>
      <c r="H57" s="31">
        <f>chèque!H57+courant!H57+épargne!H57+terme!H57+divers!H57</f>
        <v>152</v>
      </c>
      <c r="I57" s="31">
        <f>chèque!I57+courant!I57+épargne!I57+terme!I57+divers!I57</f>
        <v>0</v>
      </c>
      <c r="J57" s="31">
        <f>chèque!J57+courant!J57+épargne!J57+terme!J57+divers!J57</f>
        <v>0</v>
      </c>
      <c r="K57" s="31">
        <f>chèque!K57+courant!K57+épargne!K57+terme!K57+divers!K57</f>
        <v>2</v>
      </c>
      <c r="L57" s="31">
        <f>chèque!L57+courant!L57+épargne!L57+terme!L57+divers!L57</f>
        <v>75</v>
      </c>
      <c r="M57" s="31">
        <f>chèque!M57+courant!M57+épargne!M57+terme!M57+divers!M57</f>
        <v>0</v>
      </c>
      <c r="N57" s="31">
        <f>chèque!N57+courant!N57+épargne!N57+terme!N57+divers!N57</f>
        <v>0</v>
      </c>
      <c r="O57" s="31">
        <f t="shared" si="0"/>
        <v>41035</v>
      </c>
      <c r="P57" s="31">
        <f t="shared" si="1"/>
        <v>2542743</v>
      </c>
    </row>
    <row r="58" spans="1:16" s="9" customFormat="1" ht="15.75" customHeight="1">
      <c r="A58" s="29" t="s">
        <v>60</v>
      </c>
      <c r="B58" s="30" t="s">
        <v>183</v>
      </c>
      <c r="C58" s="31">
        <f>chèque!C58+courant!C58+épargne!C58+terme!C58+divers!C58</f>
        <v>13879</v>
      </c>
      <c r="D58" s="31">
        <f>chèque!D58+courant!D58+épargne!D58+terme!D58+divers!D58</f>
        <v>753154</v>
      </c>
      <c r="E58" s="31">
        <f>chèque!E58+courant!E58+épargne!E58+terme!E58+divers!E58</f>
        <v>2078</v>
      </c>
      <c r="F58" s="31">
        <f>chèque!F58+courant!F58+épargne!F58+terme!F58+divers!F58</f>
        <v>235188</v>
      </c>
      <c r="G58" s="31">
        <f>chèque!G58+courant!G58+épargne!G58+terme!G58+divers!G58</f>
        <v>84</v>
      </c>
      <c r="H58" s="31">
        <f>chèque!H58+courant!H58+épargne!H58+terme!H58+divers!H58</f>
        <v>23954</v>
      </c>
      <c r="I58" s="31">
        <f>chèque!I58+courant!I58+épargne!I58+terme!I58+divers!I58</f>
        <v>0</v>
      </c>
      <c r="J58" s="31">
        <f>chèque!J58+courant!J58+épargne!J58+terme!J58+divers!J58</f>
        <v>0</v>
      </c>
      <c r="K58" s="31">
        <f>chèque!K58+courant!K58+épargne!K58+terme!K58+divers!K58</f>
        <v>0</v>
      </c>
      <c r="L58" s="31">
        <f>chèque!L58+courant!L58+épargne!L58+terme!L58+divers!L58</f>
        <v>0</v>
      </c>
      <c r="M58" s="31">
        <f>chèque!M58+courant!M58+épargne!M58+terme!M58+divers!M58</f>
        <v>0</v>
      </c>
      <c r="N58" s="31">
        <f>chèque!N58+courant!N58+épargne!N58+terme!N58+divers!N58</f>
        <v>0</v>
      </c>
      <c r="O58" s="31">
        <f t="shared" si="0"/>
        <v>16041</v>
      </c>
      <c r="P58" s="31">
        <f t="shared" si="1"/>
        <v>1012296</v>
      </c>
    </row>
    <row r="59" spans="1:16" s="9" customFormat="1" ht="15.75" customHeight="1">
      <c r="A59" s="29" t="s">
        <v>61</v>
      </c>
      <c r="B59" s="30" t="s">
        <v>184</v>
      </c>
      <c r="C59" s="31">
        <f>chèque!C59+courant!C59+épargne!C59+terme!C59+divers!C59</f>
        <v>28668</v>
      </c>
      <c r="D59" s="31">
        <f>chèque!D59+courant!D59+épargne!D59+terme!D59+divers!D59</f>
        <v>588403</v>
      </c>
      <c r="E59" s="31">
        <f>chèque!E59+courant!E59+épargne!E59+terme!E59+divers!E59</f>
        <v>10590</v>
      </c>
      <c r="F59" s="31">
        <f>chèque!F59+courant!F59+épargne!F59+terme!F59+divers!F59</f>
        <v>567321</v>
      </c>
      <c r="G59" s="31">
        <f>chèque!G59+courant!G59+épargne!G59+terme!G59+divers!G59</f>
        <v>17</v>
      </c>
      <c r="H59" s="31">
        <f>chèque!H59+courant!H59+épargne!H59+terme!H59+divers!H59</f>
        <v>186</v>
      </c>
      <c r="I59" s="31">
        <f>chèque!I59+courant!I59+épargne!I59+terme!I59+divers!I59</f>
        <v>0</v>
      </c>
      <c r="J59" s="31">
        <f>chèque!J59+courant!J59+épargne!J59+terme!J59+divers!J59</f>
        <v>0</v>
      </c>
      <c r="K59" s="31">
        <f>chèque!K59+courant!K59+épargne!K59+terme!K59+divers!K59</f>
        <v>0</v>
      </c>
      <c r="L59" s="31">
        <f>chèque!L59+courant!L59+épargne!L59+terme!L59+divers!L59</f>
        <v>0</v>
      </c>
      <c r="M59" s="31">
        <f>chèque!M59+courant!M59+épargne!M59+terme!M59+divers!M59</f>
        <v>0</v>
      </c>
      <c r="N59" s="31">
        <f>chèque!N59+courant!N59+épargne!N59+terme!N59+divers!N59</f>
        <v>0</v>
      </c>
      <c r="O59" s="31">
        <f t="shared" si="0"/>
        <v>39275</v>
      </c>
      <c r="P59" s="31">
        <f t="shared" si="1"/>
        <v>1155910</v>
      </c>
    </row>
    <row r="60" spans="1:16" s="9" customFormat="1" ht="15.75" customHeight="1">
      <c r="A60" s="29" t="s">
        <v>62</v>
      </c>
      <c r="B60" s="30" t="s">
        <v>185</v>
      </c>
      <c r="C60" s="31">
        <f>chèque!C60+courant!C60+épargne!C60+terme!C60+divers!C60</f>
        <v>17926</v>
      </c>
      <c r="D60" s="31">
        <f>chèque!D60+courant!D60+épargne!D60+terme!D60+divers!D60</f>
        <v>581547</v>
      </c>
      <c r="E60" s="31">
        <f>chèque!E60+courant!E60+épargne!E60+terme!E60+divers!E60</f>
        <v>9773</v>
      </c>
      <c r="F60" s="31">
        <f>chèque!F60+courant!F60+épargne!F60+terme!F60+divers!F60</f>
        <v>789106</v>
      </c>
      <c r="G60" s="31">
        <f>chèque!G60+courant!G60+épargne!G60+terme!G60+divers!G60</f>
        <v>18</v>
      </c>
      <c r="H60" s="31">
        <f>chèque!H60+courant!H60+épargne!H60+terme!H60+divers!H60</f>
        <v>363</v>
      </c>
      <c r="I60" s="31">
        <f>chèque!I60+courant!I60+épargne!I60+terme!I60+divers!I60</f>
        <v>0</v>
      </c>
      <c r="J60" s="31">
        <f>chèque!J60+courant!J60+épargne!J60+terme!J60+divers!J60</f>
        <v>0</v>
      </c>
      <c r="K60" s="31">
        <f>chèque!K60+courant!K60+épargne!K60+terme!K60+divers!K60</f>
        <v>0</v>
      </c>
      <c r="L60" s="31">
        <f>chèque!L60+courant!L60+épargne!L60+terme!L60+divers!L60</f>
        <v>0</v>
      </c>
      <c r="M60" s="31">
        <f>chèque!M60+courant!M60+épargne!M60+terme!M60+divers!M60</f>
        <v>0</v>
      </c>
      <c r="N60" s="31">
        <f>chèque!N60+courant!N60+épargne!N60+terme!N60+divers!N60</f>
        <v>0</v>
      </c>
      <c r="O60" s="31">
        <f t="shared" si="0"/>
        <v>27717</v>
      </c>
      <c r="P60" s="31">
        <f t="shared" si="1"/>
        <v>1371016</v>
      </c>
    </row>
    <row r="61" spans="1:16" s="9" customFormat="1" ht="15.75" customHeight="1">
      <c r="A61" s="29" t="s">
        <v>63</v>
      </c>
      <c r="B61" s="30" t="s">
        <v>186</v>
      </c>
      <c r="C61" s="31">
        <f>chèque!C61+courant!C61+épargne!C61+terme!C61+divers!C61</f>
        <v>49373</v>
      </c>
      <c r="D61" s="31">
        <f>chèque!D61+courant!D61+épargne!D61+terme!D61+divers!D61</f>
        <v>1765264</v>
      </c>
      <c r="E61" s="31">
        <f>chèque!E61+courant!E61+épargne!E61+terme!E61+divers!E61</f>
        <v>14609</v>
      </c>
      <c r="F61" s="31">
        <f>chèque!F61+courant!F61+épargne!F61+terme!F61+divers!F61</f>
        <v>1461290</v>
      </c>
      <c r="G61" s="31">
        <f>chèque!G61+courant!G61+épargne!G61+terme!G61+divers!G61</f>
        <v>63</v>
      </c>
      <c r="H61" s="31">
        <f>chèque!H61+courant!H61+épargne!H61+terme!H61+divers!H61</f>
        <v>3088</v>
      </c>
      <c r="I61" s="31">
        <f>chèque!I61+courant!I61+épargne!I61+terme!I61+divers!I61</f>
        <v>1</v>
      </c>
      <c r="J61" s="31">
        <f>chèque!J61+courant!J61+épargne!J61+terme!J61+divers!J61</f>
        <v>104</v>
      </c>
      <c r="K61" s="31">
        <f>chèque!K61+courant!K61+épargne!K61+terme!K61+divers!K61</f>
        <v>2</v>
      </c>
      <c r="L61" s="31">
        <f>chèque!L61+courant!L61+épargne!L61+terme!L61+divers!L61</f>
        <v>467</v>
      </c>
      <c r="M61" s="31">
        <f>chèque!M61+courant!M61+épargne!M61+terme!M61+divers!M61</f>
        <v>0</v>
      </c>
      <c r="N61" s="31">
        <f>chèque!N61+courant!N61+épargne!N61+terme!N61+divers!N61</f>
        <v>0</v>
      </c>
      <c r="O61" s="31">
        <f t="shared" si="0"/>
        <v>64048</v>
      </c>
      <c r="P61" s="31">
        <f t="shared" si="1"/>
        <v>3230213</v>
      </c>
    </row>
    <row r="62" spans="1:16" s="9" customFormat="1" ht="15.75" customHeight="1">
      <c r="A62" s="29" t="s">
        <v>64</v>
      </c>
      <c r="B62" s="30" t="s">
        <v>187</v>
      </c>
      <c r="C62" s="31">
        <f>chèque!C62+courant!C62+épargne!C62+terme!C62+divers!C62</f>
        <v>5647</v>
      </c>
      <c r="D62" s="31">
        <f>chèque!D62+courant!D62+épargne!D62+terme!D62+divers!D62</f>
        <v>95023</v>
      </c>
      <c r="E62" s="31">
        <f>chèque!E62+courant!E62+épargne!E62+terme!E62+divers!E62</f>
        <v>153</v>
      </c>
      <c r="F62" s="31">
        <f>chèque!F62+courant!F62+épargne!F62+terme!F62+divers!F62</f>
        <v>9727</v>
      </c>
      <c r="G62" s="31">
        <f>chèque!G62+courant!G62+épargne!G62+terme!G62+divers!G62</f>
        <v>2</v>
      </c>
      <c r="H62" s="31">
        <f>chèque!H62+courant!H62+épargne!H62+terme!H62+divers!H62</f>
        <v>1</v>
      </c>
      <c r="I62" s="31">
        <f>chèque!I62+courant!I62+épargne!I62+terme!I62+divers!I62</f>
        <v>0</v>
      </c>
      <c r="J62" s="31">
        <f>chèque!J62+courant!J62+épargne!J62+terme!J62+divers!J62</f>
        <v>0</v>
      </c>
      <c r="K62" s="31">
        <f>chèque!K62+courant!K62+épargne!K62+terme!K62+divers!K62</f>
        <v>0</v>
      </c>
      <c r="L62" s="31">
        <f>chèque!L62+courant!L62+épargne!L62+terme!L62+divers!L62</f>
        <v>0</v>
      </c>
      <c r="M62" s="31">
        <f>chèque!M62+courant!M62+épargne!M62+terme!M62+divers!M62</f>
        <v>0</v>
      </c>
      <c r="N62" s="31">
        <f>chèque!N62+courant!N62+épargne!N62+terme!N62+divers!N62</f>
        <v>0</v>
      </c>
      <c r="O62" s="31">
        <f t="shared" si="0"/>
        <v>5802</v>
      </c>
      <c r="P62" s="31">
        <f t="shared" si="1"/>
        <v>104751</v>
      </c>
    </row>
    <row r="63" spans="1:16" s="9" customFormat="1" ht="15.75" customHeight="1">
      <c r="A63" s="29" t="s">
        <v>65</v>
      </c>
      <c r="B63" s="30" t="s">
        <v>188</v>
      </c>
      <c r="C63" s="31">
        <f>chèque!C63+courant!C63+épargne!C63+terme!C63+divers!C63</f>
        <v>3430</v>
      </c>
      <c r="D63" s="31">
        <f>chèque!D63+courant!D63+épargne!D63+terme!D63+divers!D63</f>
        <v>150157</v>
      </c>
      <c r="E63" s="31">
        <f>chèque!E63+courant!E63+épargne!E63+terme!E63+divers!E63</f>
        <v>2331</v>
      </c>
      <c r="F63" s="31">
        <f>chèque!F63+courant!F63+épargne!F63+terme!F63+divers!F63</f>
        <v>189806</v>
      </c>
      <c r="G63" s="31">
        <f>chèque!G63+courant!G63+épargne!G63+terme!G63+divers!G63</f>
        <v>1</v>
      </c>
      <c r="H63" s="31">
        <f>chèque!H63+courant!H63+épargne!H63+terme!H63+divers!H63</f>
        <v>0</v>
      </c>
      <c r="I63" s="31">
        <f>chèque!I63+courant!I63+épargne!I63+terme!I63+divers!I63</f>
        <v>0</v>
      </c>
      <c r="J63" s="31">
        <f>chèque!J63+courant!J63+épargne!J63+terme!J63+divers!J63</f>
        <v>0</v>
      </c>
      <c r="K63" s="31">
        <f>chèque!K63+courant!K63+épargne!K63+terme!K63+divers!K63</f>
        <v>0</v>
      </c>
      <c r="L63" s="31">
        <f>chèque!L63+courant!L63+épargne!L63+terme!L63+divers!L63</f>
        <v>0</v>
      </c>
      <c r="M63" s="31">
        <f>chèque!M63+courant!M63+épargne!M63+terme!M63+divers!M63</f>
        <v>0</v>
      </c>
      <c r="N63" s="31">
        <f>chèque!N63+courant!N63+épargne!N63+terme!N63+divers!N63</f>
        <v>0</v>
      </c>
      <c r="O63" s="31">
        <f t="shared" si="0"/>
        <v>5762</v>
      </c>
      <c r="P63" s="31">
        <f t="shared" si="1"/>
        <v>339963</v>
      </c>
    </row>
    <row r="64" spans="1:16" s="9" customFormat="1" ht="15.75" customHeight="1">
      <c r="A64" s="29" t="s">
        <v>66</v>
      </c>
      <c r="B64" s="30" t="s">
        <v>189</v>
      </c>
      <c r="C64" s="31">
        <f>chèque!C64+courant!C64+épargne!C64+terme!C64+divers!C64</f>
        <v>13414</v>
      </c>
      <c r="D64" s="31">
        <f>chèque!D64+courant!D64+épargne!D64+terme!D64+divers!D64</f>
        <v>350367</v>
      </c>
      <c r="E64" s="31">
        <f>chèque!E64+courant!E64+épargne!E64+terme!E64+divers!E64</f>
        <v>1998</v>
      </c>
      <c r="F64" s="31">
        <f>chèque!F64+courant!F64+épargne!F64+terme!F64+divers!F64</f>
        <v>96470</v>
      </c>
      <c r="G64" s="31">
        <f>chèque!G64+courant!G64+épargne!G64+terme!G64+divers!G64</f>
        <v>11</v>
      </c>
      <c r="H64" s="31">
        <f>chèque!H64+courant!H64+épargne!H64+terme!H64+divers!H64</f>
        <v>198</v>
      </c>
      <c r="I64" s="31">
        <f>chèque!I64+courant!I64+épargne!I64+terme!I64+divers!I64</f>
        <v>1</v>
      </c>
      <c r="J64" s="31">
        <f>chèque!J64+courant!J64+épargne!J64+terme!J64+divers!J64</f>
        <v>0</v>
      </c>
      <c r="K64" s="31">
        <f>chèque!K64+courant!K64+épargne!K64+terme!K64+divers!K64</f>
        <v>0</v>
      </c>
      <c r="L64" s="31">
        <f>chèque!L64+courant!L64+épargne!L64+terme!L64+divers!L64</f>
        <v>0</v>
      </c>
      <c r="M64" s="31">
        <f>chèque!M64+courant!M64+épargne!M64+terme!M64+divers!M64</f>
        <v>1</v>
      </c>
      <c r="N64" s="31">
        <f>chèque!N64+courant!N64+épargne!N64+terme!N64+divers!N64</f>
        <v>0</v>
      </c>
      <c r="O64" s="31">
        <f t="shared" si="0"/>
        <v>15425</v>
      </c>
      <c r="P64" s="31">
        <f t="shared" si="1"/>
        <v>447035</v>
      </c>
    </row>
    <row r="65" spans="1:16" s="9" customFormat="1" ht="15.75" customHeight="1">
      <c r="A65" s="29" t="s">
        <v>67</v>
      </c>
      <c r="B65" s="30" t="s">
        <v>190</v>
      </c>
      <c r="C65" s="31">
        <f>chèque!C65+courant!C65+épargne!C65+terme!C65+divers!C65</f>
        <v>147713</v>
      </c>
      <c r="D65" s="31">
        <f>chèque!D65+courant!D65+épargne!D65+terme!D65+divers!D65</f>
        <v>5556101</v>
      </c>
      <c r="E65" s="31">
        <f>chèque!E65+courant!E65+épargne!E65+terme!E65+divers!E65</f>
        <v>29362</v>
      </c>
      <c r="F65" s="31">
        <f>chèque!F65+courant!F65+épargne!F65+terme!F65+divers!F65</f>
        <v>1518795</v>
      </c>
      <c r="G65" s="31">
        <f>chèque!G65+courant!G65+épargne!G65+terme!G65+divers!G65</f>
        <v>724</v>
      </c>
      <c r="H65" s="31">
        <f>chèque!H65+courant!H65+épargne!H65+terme!H65+divers!H65</f>
        <v>37569</v>
      </c>
      <c r="I65" s="31">
        <f>chèque!I65+courant!I65+épargne!I65+terme!I65+divers!I65</f>
        <v>18</v>
      </c>
      <c r="J65" s="31">
        <f>chèque!J65+courant!J65+épargne!J65+terme!J65+divers!J65</f>
        <v>7473</v>
      </c>
      <c r="K65" s="31">
        <f>chèque!K65+courant!K65+épargne!K65+terme!K65+divers!K65</f>
        <v>18</v>
      </c>
      <c r="L65" s="31">
        <f>chèque!L65+courant!L65+épargne!L65+terme!L65+divers!L65</f>
        <v>2564</v>
      </c>
      <c r="M65" s="31">
        <f>chèque!M65+courant!M65+épargne!M65+terme!M65+divers!M65</f>
        <v>7</v>
      </c>
      <c r="N65" s="31">
        <f>chèque!N65+courant!N65+épargne!N65+terme!N65+divers!N65</f>
        <v>3509</v>
      </c>
      <c r="O65" s="31">
        <f t="shared" si="0"/>
        <v>177842</v>
      </c>
      <c r="P65" s="31">
        <f t="shared" si="1"/>
        <v>7126011</v>
      </c>
    </row>
    <row r="66" spans="1:16" s="9" customFormat="1" ht="15.75" customHeight="1">
      <c r="A66" s="29" t="s">
        <v>68</v>
      </c>
      <c r="B66" s="30" t="s">
        <v>191</v>
      </c>
      <c r="C66" s="31">
        <f>chèque!C66+courant!C66+épargne!C66+terme!C66+divers!C66</f>
        <v>39846</v>
      </c>
      <c r="D66" s="31">
        <f>chèque!D66+courant!D66+épargne!D66+terme!D66+divers!D66</f>
        <v>857405</v>
      </c>
      <c r="E66" s="31">
        <f>chèque!E66+courant!E66+épargne!E66+terme!E66+divers!E66</f>
        <v>11571</v>
      </c>
      <c r="F66" s="31">
        <f>chèque!F66+courant!F66+épargne!F66+terme!F66+divers!F66</f>
        <v>605197</v>
      </c>
      <c r="G66" s="31">
        <f>chèque!G66+courant!G66+épargne!G66+terme!G66+divers!G66</f>
        <v>61</v>
      </c>
      <c r="H66" s="31">
        <f>chèque!H66+courant!H66+épargne!H66+terme!H66+divers!H66</f>
        <v>3150</v>
      </c>
      <c r="I66" s="31">
        <f>chèque!I66+courant!I66+épargne!I66+terme!I66+divers!I66</f>
        <v>3</v>
      </c>
      <c r="J66" s="31">
        <f>chèque!J66+courant!J66+épargne!J66+terme!J66+divers!J66</f>
        <v>0</v>
      </c>
      <c r="K66" s="31">
        <f>chèque!K66+courant!K66+épargne!K66+terme!K66+divers!K66</f>
        <v>4</v>
      </c>
      <c r="L66" s="31">
        <f>chèque!L66+courant!L66+épargne!L66+terme!L66+divers!L66</f>
        <v>12</v>
      </c>
      <c r="M66" s="31">
        <f>chèque!M66+courant!M66+épargne!M66+terme!M66+divers!M66</f>
        <v>0</v>
      </c>
      <c r="N66" s="31">
        <f>chèque!N66+courant!N66+épargne!N66+terme!N66+divers!N66</f>
        <v>0</v>
      </c>
      <c r="O66" s="31">
        <f t="shared" si="0"/>
        <v>51485</v>
      </c>
      <c r="P66" s="31">
        <f t="shared" si="1"/>
        <v>1465764</v>
      </c>
    </row>
    <row r="67" spans="1:16" s="9" customFormat="1" ht="15.75" customHeight="1">
      <c r="A67" s="29" t="s">
        <v>69</v>
      </c>
      <c r="B67" s="30" t="s">
        <v>192</v>
      </c>
      <c r="C67" s="31">
        <f>chèque!C67+courant!C67+épargne!C67+terme!C67+divers!C67</f>
        <v>24549</v>
      </c>
      <c r="D67" s="31">
        <f>chèque!D67+courant!D67+épargne!D67+terme!D67+divers!D67</f>
        <v>565821</v>
      </c>
      <c r="E67" s="31">
        <f>chèque!E67+courant!E67+épargne!E67+terme!E67+divers!E67</f>
        <v>7438</v>
      </c>
      <c r="F67" s="31">
        <f>chèque!F67+courant!F67+épargne!F67+terme!F67+divers!F67</f>
        <v>330936</v>
      </c>
      <c r="G67" s="31">
        <f>chèque!G67+courant!G67+épargne!G67+terme!G67+divers!G67</f>
        <v>46</v>
      </c>
      <c r="H67" s="31">
        <f>chèque!H67+courant!H67+épargne!H67+terme!H67+divers!H67</f>
        <v>1193</v>
      </c>
      <c r="I67" s="31">
        <f>chèque!I67+courant!I67+épargne!I67+terme!I67+divers!I67</f>
        <v>0</v>
      </c>
      <c r="J67" s="31">
        <f>chèque!J67+courant!J67+épargne!J67+terme!J67+divers!J67</f>
        <v>0</v>
      </c>
      <c r="K67" s="31">
        <f>chèque!K67+courant!K67+épargne!K67+terme!K67+divers!K67</f>
        <v>0</v>
      </c>
      <c r="L67" s="31">
        <f>chèque!L67+courant!L67+épargne!L67+terme!L67+divers!L67</f>
        <v>0</v>
      </c>
      <c r="M67" s="31">
        <f>chèque!M67+courant!M67+épargne!M67+terme!M67+divers!M67</f>
        <v>0</v>
      </c>
      <c r="N67" s="31">
        <f>chèque!N67+courant!N67+épargne!N67+terme!N67+divers!N67</f>
        <v>0</v>
      </c>
      <c r="O67" s="31">
        <f t="shared" si="0"/>
        <v>32033</v>
      </c>
      <c r="P67" s="31">
        <f t="shared" si="1"/>
        <v>897950</v>
      </c>
    </row>
    <row r="68" spans="1:16" s="9" customFormat="1" ht="15.75" customHeight="1">
      <c r="A68" s="29" t="s">
        <v>70</v>
      </c>
      <c r="B68" s="30" t="s">
        <v>193</v>
      </c>
      <c r="C68" s="31">
        <f>chèque!C68+courant!C68+épargne!C68+terme!C68+divers!C68</f>
        <v>74073</v>
      </c>
      <c r="D68" s="31">
        <f>chèque!D68+courant!D68+épargne!D68+terme!D68+divers!D68</f>
        <v>2368102</v>
      </c>
      <c r="E68" s="31">
        <f>chèque!E68+courant!E68+épargne!E68+terme!E68+divers!E68</f>
        <v>23679</v>
      </c>
      <c r="F68" s="31">
        <f>chèque!F68+courant!F68+épargne!F68+terme!F68+divers!F68</f>
        <v>1682629</v>
      </c>
      <c r="G68" s="31">
        <f>chèque!G68+courant!G68+épargne!G68+terme!G68+divers!G68</f>
        <v>58</v>
      </c>
      <c r="H68" s="31">
        <f>chèque!H68+courant!H68+épargne!H68+terme!H68+divers!H68</f>
        <v>1200</v>
      </c>
      <c r="I68" s="31">
        <f>chèque!I68+courant!I68+épargne!I68+terme!I68+divers!I68</f>
        <v>56</v>
      </c>
      <c r="J68" s="31">
        <f>chèque!J68+courant!J68+épargne!J68+terme!J68+divers!J68</f>
        <v>0</v>
      </c>
      <c r="K68" s="31">
        <f>chèque!K68+courant!K68+épargne!K68+terme!K68+divers!K68</f>
        <v>2</v>
      </c>
      <c r="L68" s="31">
        <f>chèque!L68+courant!L68+épargne!L68+terme!L68+divers!L68</f>
        <v>154</v>
      </c>
      <c r="M68" s="31">
        <f>chèque!M68+courant!M68+épargne!M68+terme!M68+divers!M68</f>
        <v>0</v>
      </c>
      <c r="N68" s="31">
        <f>chèque!N68+courant!N68+épargne!N68+terme!N68+divers!N68</f>
        <v>0</v>
      </c>
      <c r="O68" s="31">
        <f t="shared" si="0"/>
        <v>97868</v>
      </c>
      <c r="P68" s="31">
        <f t="shared" si="1"/>
        <v>4052085</v>
      </c>
    </row>
    <row r="69" spans="1:16" s="9" customFormat="1" ht="15.75" customHeight="1">
      <c r="A69" s="29" t="s">
        <v>71</v>
      </c>
      <c r="B69" s="30" t="s">
        <v>194</v>
      </c>
      <c r="C69" s="31">
        <f>chèque!C69+courant!C69+épargne!C69+terme!C69+divers!C69</f>
        <v>33238</v>
      </c>
      <c r="D69" s="31">
        <f>chèque!D69+courant!D69+épargne!D69+terme!D69+divers!D69</f>
        <v>922726</v>
      </c>
      <c r="E69" s="31">
        <f>chèque!E69+courant!E69+épargne!E69+terme!E69+divers!E69</f>
        <v>8371</v>
      </c>
      <c r="F69" s="31">
        <f>chèque!F69+courant!F69+épargne!F69+terme!F69+divers!F69</f>
        <v>416171</v>
      </c>
      <c r="G69" s="31">
        <f>chèque!G69+courant!G69+épargne!G69+terme!G69+divers!G69</f>
        <v>16</v>
      </c>
      <c r="H69" s="31">
        <f>chèque!H69+courant!H69+épargne!H69+terme!H69+divers!H69</f>
        <v>44</v>
      </c>
      <c r="I69" s="31">
        <f>chèque!I69+courant!I69+épargne!I69+terme!I69+divers!I69</f>
        <v>0</v>
      </c>
      <c r="J69" s="31">
        <f>chèque!J69+courant!J69+épargne!J69+terme!J69+divers!J69</f>
        <v>0</v>
      </c>
      <c r="K69" s="31">
        <f>chèque!K69+courant!K69+épargne!K69+terme!K69+divers!K69</f>
        <v>0</v>
      </c>
      <c r="L69" s="31">
        <f>chèque!L69+courant!L69+épargne!L69+terme!L69+divers!L69</f>
        <v>0</v>
      </c>
      <c r="M69" s="31">
        <f>chèque!M69+courant!M69+épargne!M69+terme!M69+divers!M69</f>
        <v>0</v>
      </c>
      <c r="N69" s="31">
        <f>chèque!N69+courant!N69+épargne!N69+terme!N69+divers!N69</f>
        <v>0</v>
      </c>
      <c r="O69" s="31">
        <f t="shared" si="0"/>
        <v>41625</v>
      </c>
      <c r="P69" s="31">
        <f t="shared" si="1"/>
        <v>1338941</v>
      </c>
    </row>
    <row r="70" spans="1:16" s="9" customFormat="1" ht="15.75" customHeight="1">
      <c r="A70" s="29" t="s">
        <v>364</v>
      </c>
      <c r="B70" s="30" t="s">
        <v>14</v>
      </c>
      <c r="C70" s="31">
        <f>chèque!C70+courant!C70+épargne!C70+terme!C70+divers!C70</f>
        <v>4661</v>
      </c>
      <c r="D70" s="31">
        <f>chèque!D70+courant!D70+épargne!D70+terme!D70+divers!D70</f>
        <v>99907</v>
      </c>
      <c r="E70" s="31">
        <f>chèque!E70+courant!E70+épargne!E70+terme!E70+divers!E70</f>
        <v>996</v>
      </c>
      <c r="F70" s="31">
        <f>chèque!F70+courant!F70+épargne!F70+terme!F70+divers!F70</f>
        <v>47629</v>
      </c>
      <c r="G70" s="31">
        <f>chèque!G70+courant!G70+épargne!G70+terme!G70+divers!G70</f>
        <v>3</v>
      </c>
      <c r="H70" s="31">
        <f>chèque!H70+courant!H70+épargne!H70+terme!H70+divers!H70</f>
        <v>13</v>
      </c>
      <c r="I70" s="31">
        <f>chèque!I70+courant!I70+épargne!I70+terme!I70+divers!I70</f>
        <v>0</v>
      </c>
      <c r="J70" s="31">
        <f>chèque!J70+courant!J70+épargne!J70+terme!J70+divers!J70</f>
        <v>0</v>
      </c>
      <c r="K70" s="31">
        <f>chèque!K70+courant!K70+épargne!K70+terme!K70+divers!K70</f>
        <v>0</v>
      </c>
      <c r="L70" s="31">
        <f>chèque!L70+courant!L70+épargne!L70+terme!L70+divers!L70</f>
        <v>0</v>
      </c>
      <c r="M70" s="31">
        <f>chèque!M70+courant!M70+épargne!M70+terme!M70+divers!M70</f>
        <v>0</v>
      </c>
      <c r="N70" s="31">
        <f>chèque!N70+courant!N70+épargne!N70+terme!N70+divers!N70</f>
        <v>0</v>
      </c>
      <c r="O70" s="31">
        <f t="shared" si="0"/>
        <v>5660</v>
      </c>
      <c r="P70" s="31">
        <f t="shared" si="1"/>
        <v>147549</v>
      </c>
    </row>
    <row r="71" spans="1:16" s="9" customFormat="1" ht="15.75" customHeight="1">
      <c r="A71" s="29" t="s">
        <v>72</v>
      </c>
      <c r="B71" s="30" t="s">
        <v>195</v>
      </c>
      <c r="C71" s="31">
        <f>chèque!C71+courant!C71+épargne!C71+terme!C71+divers!C71</f>
        <v>59201</v>
      </c>
      <c r="D71" s="31">
        <f>chèque!D71+courant!D71+épargne!D71+terme!D71+divers!D71</f>
        <v>1736498</v>
      </c>
      <c r="E71" s="31">
        <f>chèque!E71+courant!E71+épargne!E71+terme!E71+divers!E71</f>
        <v>1407</v>
      </c>
      <c r="F71" s="31">
        <f>chèque!F71+courant!F71+épargne!F71+terme!F71+divers!F71</f>
        <v>42498</v>
      </c>
      <c r="G71" s="31">
        <f>chèque!G71+courant!G71+épargne!G71+terme!G71+divers!G71</f>
        <v>85</v>
      </c>
      <c r="H71" s="31">
        <f>chèque!H71+courant!H71+épargne!H71+terme!H71+divers!H71</f>
        <v>7783</v>
      </c>
      <c r="I71" s="31">
        <f>chèque!I71+courant!I71+épargne!I71+terme!I71+divers!I71</f>
        <v>0</v>
      </c>
      <c r="J71" s="31">
        <f>chèque!J71+courant!J71+épargne!J71+terme!J71+divers!J71</f>
        <v>0</v>
      </c>
      <c r="K71" s="31">
        <f>chèque!K71+courant!K71+épargne!K71+terme!K71+divers!K71</f>
        <v>0</v>
      </c>
      <c r="L71" s="31">
        <f>chèque!L71+courant!L71+épargne!L71+terme!L71+divers!L71</f>
        <v>0</v>
      </c>
      <c r="M71" s="31">
        <f>chèque!M71+courant!M71+épargne!M71+terme!M71+divers!M71</f>
        <v>0</v>
      </c>
      <c r="N71" s="31">
        <f>chèque!N71+courant!N71+épargne!N71+terme!N71+divers!N71</f>
        <v>0</v>
      </c>
      <c r="O71" s="31">
        <f t="shared" si="0"/>
        <v>60693</v>
      </c>
      <c r="P71" s="31">
        <f t="shared" si="1"/>
        <v>1786779</v>
      </c>
    </row>
    <row r="72" spans="1:16" s="9" customFormat="1" ht="15.75" customHeight="1">
      <c r="A72" s="29" t="s">
        <v>73</v>
      </c>
      <c r="B72" s="30" t="s">
        <v>196</v>
      </c>
      <c r="C72" s="31">
        <f>chèque!C72+courant!C72+épargne!C72+terme!C72+divers!C72</f>
        <v>41371</v>
      </c>
      <c r="D72" s="31">
        <f>chèque!D72+courant!D72+épargne!D72+terme!D72+divers!D72</f>
        <v>1369789</v>
      </c>
      <c r="E72" s="31">
        <f>chèque!E72+courant!E72+épargne!E72+terme!E72+divers!E72</f>
        <v>15868</v>
      </c>
      <c r="F72" s="31">
        <f>chèque!F72+courant!F72+épargne!F72+terme!F72+divers!F72</f>
        <v>908632</v>
      </c>
      <c r="G72" s="31">
        <f>chèque!G72+courant!G72+épargne!G72+terme!G72+divers!G72</f>
        <v>175</v>
      </c>
      <c r="H72" s="31">
        <f>chèque!H72+courant!H72+épargne!H72+terme!H72+divers!H72</f>
        <v>12549</v>
      </c>
      <c r="I72" s="31">
        <f>chèque!I72+courant!I72+épargne!I72+terme!I72+divers!I72</f>
        <v>9</v>
      </c>
      <c r="J72" s="31">
        <f>chèque!J72+courant!J72+épargne!J72+terme!J72+divers!J72</f>
        <v>102</v>
      </c>
      <c r="K72" s="31">
        <f>chèque!K72+courant!K72+épargne!K72+terme!K72+divers!K72</f>
        <v>6</v>
      </c>
      <c r="L72" s="31">
        <f>chèque!L72+courant!L72+épargne!L72+terme!L72+divers!L72</f>
        <v>1049</v>
      </c>
      <c r="M72" s="31">
        <f>chèque!M72+courant!M72+épargne!M72+terme!M72+divers!M72</f>
        <v>1</v>
      </c>
      <c r="N72" s="31">
        <f>chèque!N72+courant!N72+épargne!N72+terme!N72+divers!N72</f>
        <v>0</v>
      </c>
      <c r="O72" s="31">
        <f t="shared" si="0"/>
        <v>57430</v>
      </c>
      <c r="P72" s="31">
        <f t="shared" si="1"/>
        <v>2292121</v>
      </c>
    </row>
    <row r="73" spans="1:16" s="9" customFormat="1" ht="15.75" customHeight="1">
      <c r="A73" s="29" t="s">
        <v>74</v>
      </c>
      <c r="B73" s="30" t="s">
        <v>197</v>
      </c>
      <c r="C73" s="31">
        <f>chèque!C73+courant!C73+épargne!C73+terme!C73+divers!C73</f>
        <v>345059</v>
      </c>
      <c r="D73" s="31">
        <f>chèque!D73+courant!D73+épargne!D73+terme!D73+divers!D73</f>
        <v>20600556</v>
      </c>
      <c r="E73" s="31">
        <f>chèque!E73+courant!E73+épargne!E73+terme!E73+divers!E73</f>
        <v>47158</v>
      </c>
      <c r="F73" s="31">
        <f>chèque!F73+courant!F73+épargne!F73+terme!F73+divers!F73</f>
        <v>2374134</v>
      </c>
      <c r="G73" s="31">
        <f>chèque!G73+courant!G73+épargne!G73+terme!G73+divers!G73</f>
        <v>9703</v>
      </c>
      <c r="H73" s="31">
        <f>chèque!H73+courant!H73+épargne!H73+terme!H73+divers!H73</f>
        <v>799156</v>
      </c>
      <c r="I73" s="31">
        <f>chèque!I73+courant!I73+épargne!I73+terme!I73+divers!I73</f>
        <v>213</v>
      </c>
      <c r="J73" s="31">
        <f>chèque!J73+courant!J73+épargne!J73+terme!J73+divers!J73</f>
        <v>278662</v>
      </c>
      <c r="K73" s="31">
        <f>chèque!K73+courant!K73+épargne!K73+terme!K73+divers!K73</f>
        <v>50</v>
      </c>
      <c r="L73" s="31">
        <f>chèque!L73+courant!L73+épargne!L73+terme!L73+divers!L73</f>
        <v>5578</v>
      </c>
      <c r="M73" s="31">
        <f>chèque!M73+courant!M73+épargne!M73+terme!M73+divers!M73</f>
        <v>83</v>
      </c>
      <c r="N73" s="31">
        <f>chèque!N73+courant!N73+épargne!N73+terme!N73+divers!N73</f>
        <v>8258</v>
      </c>
      <c r="O73" s="31">
        <f t="shared" si="0"/>
        <v>402266</v>
      </c>
      <c r="P73" s="31">
        <f t="shared" si="1"/>
        <v>24066344</v>
      </c>
    </row>
    <row r="74" spans="1:16" s="9" customFormat="1" ht="15.75" customHeight="1">
      <c r="A74" s="29" t="s">
        <v>75</v>
      </c>
      <c r="B74" s="30" t="s">
        <v>198</v>
      </c>
      <c r="C74" s="31">
        <f>chèque!C74+courant!C74+épargne!C74+terme!C74+divers!C74</f>
        <v>8575</v>
      </c>
      <c r="D74" s="31">
        <f>chèque!D74+courant!D74+épargne!D74+terme!D74+divers!D74</f>
        <v>266525</v>
      </c>
      <c r="E74" s="31">
        <f>chèque!E74+courant!E74+épargne!E74+terme!E74+divers!E74</f>
        <v>1630</v>
      </c>
      <c r="F74" s="31">
        <f>chèque!F74+courant!F74+épargne!F74+terme!F74+divers!F74</f>
        <v>101645</v>
      </c>
      <c r="G74" s="31">
        <f>chèque!G74+courant!G74+épargne!G74+terme!G74+divers!G74</f>
        <v>170</v>
      </c>
      <c r="H74" s="31">
        <f>chèque!H74+courant!H74+épargne!H74+terme!H74+divers!H74</f>
        <v>10743</v>
      </c>
      <c r="I74" s="31">
        <f>chèque!I74+courant!I74+épargne!I74+terme!I74+divers!I74</f>
        <v>0</v>
      </c>
      <c r="J74" s="31">
        <f>chèque!J74+courant!J74+épargne!J74+terme!J74+divers!J74</f>
        <v>0</v>
      </c>
      <c r="K74" s="31">
        <f>chèque!K74+courant!K74+épargne!K74+terme!K74+divers!K74</f>
        <v>0</v>
      </c>
      <c r="L74" s="31">
        <f>chèque!L74+courant!L74+épargne!L74+terme!L74+divers!L74</f>
        <v>0</v>
      </c>
      <c r="M74" s="31">
        <f>chèque!M74+courant!M74+épargne!M74+terme!M74+divers!M74</f>
        <v>0</v>
      </c>
      <c r="N74" s="31">
        <f>chèque!N74+courant!N74+épargne!N74+terme!N74+divers!N74</f>
        <v>0</v>
      </c>
      <c r="O74" s="31">
        <f t="shared" si="0"/>
        <v>10375</v>
      </c>
      <c r="P74" s="31">
        <f t="shared" si="1"/>
        <v>378913</v>
      </c>
    </row>
    <row r="75" spans="1:16" s="9" customFormat="1" ht="15.75" customHeight="1">
      <c r="A75" s="29" t="s">
        <v>76</v>
      </c>
      <c r="B75" s="30" t="s">
        <v>199</v>
      </c>
      <c r="C75" s="31">
        <f>chèque!C75+courant!C75+épargne!C75+terme!C75+divers!C75</f>
        <v>6046</v>
      </c>
      <c r="D75" s="31">
        <f>chèque!D75+courant!D75+épargne!D75+terme!D75+divers!D75</f>
        <v>133170</v>
      </c>
      <c r="E75" s="31">
        <f>chèque!E75+courant!E75+épargne!E75+terme!E75+divers!E75</f>
        <v>2243</v>
      </c>
      <c r="F75" s="31">
        <f>chèque!F75+courant!F75+épargne!F75+terme!F75+divers!F75</f>
        <v>148896</v>
      </c>
      <c r="G75" s="31">
        <f>chèque!G75+courant!G75+épargne!G75+terme!G75+divers!G75</f>
        <v>20</v>
      </c>
      <c r="H75" s="31">
        <f>chèque!H75+courant!H75+épargne!H75+terme!H75+divers!H75</f>
        <v>100</v>
      </c>
      <c r="I75" s="31">
        <f>chèque!I75+courant!I75+épargne!I75+terme!I75+divers!I75</f>
        <v>0</v>
      </c>
      <c r="J75" s="31">
        <f>chèque!J75+courant!J75+épargne!J75+terme!J75+divers!J75</f>
        <v>0</v>
      </c>
      <c r="K75" s="31">
        <f>chèque!K75+courant!K75+épargne!K75+terme!K75+divers!K75</f>
        <v>0</v>
      </c>
      <c r="L75" s="31">
        <f>chèque!L75+courant!L75+épargne!L75+terme!L75+divers!L75</f>
        <v>0</v>
      </c>
      <c r="M75" s="31">
        <f>chèque!M75+courant!M75+épargne!M75+terme!M75+divers!M75</f>
        <v>0</v>
      </c>
      <c r="N75" s="31">
        <f>chèque!N75+courant!N75+épargne!N75+terme!N75+divers!N75</f>
        <v>0</v>
      </c>
      <c r="O75" s="31">
        <f t="shared" si="0"/>
        <v>8309</v>
      </c>
      <c r="P75" s="31">
        <f t="shared" si="1"/>
        <v>282166</v>
      </c>
    </row>
    <row r="76" spans="1:16" s="9" customFormat="1" ht="15.75" customHeight="1">
      <c r="A76" s="29" t="s">
        <v>77</v>
      </c>
      <c r="B76" s="30" t="s">
        <v>200</v>
      </c>
      <c r="C76" s="31">
        <f>chèque!C76+courant!C76+épargne!C76+terme!C76+divers!C76</f>
        <v>9372</v>
      </c>
      <c r="D76" s="31">
        <f>chèque!D76+courant!D76+épargne!D76+terme!D76+divers!D76</f>
        <v>322928</v>
      </c>
      <c r="E76" s="31">
        <f>chèque!E76+courant!E76+épargne!E76+terme!E76+divers!E76</f>
        <v>1508</v>
      </c>
      <c r="F76" s="31">
        <f>chèque!F76+courant!F76+épargne!F76+terme!F76+divers!F76</f>
        <v>121696</v>
      </c>
      <c r="G76" s="31">
        <f>chèque!G76+courant!G76+épargne!G76+terme!G76+divers!G76</f>
        <v>248</v>
      </c>
      <c r="H76" s="31">
        <f>chèque!H76+courant!H76+épargne!H76+terme!H76+divers!H76</f>
        <v>12894</v>
      </c>
      <c r="I76" s="31">
        <f>chèque!I76+courant!I76+épargne!I76+terme!I76+divers!I76</f>
        <v>0</v>
      </c>
      <c r="J76" s="31">
        <f>chèque!J76+courant!J76+épargne!J76+terme!J76+divers!J76</f>
        <v>0</v>
      </c>
      <c r="K76" s="31">
        <f>chèque!K76+courant!K76+épargne!K76+terme!K76+divers!K76</f>
        <v>0</v>
      </c>
      <c r="L76" s="31">
        <f>chèque!L76+courant!L76+épargne!L76+terme!L76+divers!L76</f>
        <v>0</v>
      </c>
      <c r="M76" s="31">
        <f>chèque!M76+courant!M76+épargne!M76+terme!M76+divers!M76</f>
        <v>0</v>
      </c>
      <c r="N76" s="31">
        <f>chèque!N76+courant!N76+épargne!N76+terme!N76+divers!N76</f>
        <v>0</v>
      </c>
      <c r="O76" s="31">
        <f t="shared" si="0"/>
        <v>11128</v>
      </c>
      <c r="P76" s="31">
        <f t="shared" si="1"/>
        <v>457518</v>
      </c>
    </row>
    <row r="77" spans="1:16" s="9" customFormat="1" ht="15.75" customHeight="1">
      <c r="A77" s="29" t="s">
        <v>78</v>
      </c>
      <c r="B77" s="30" t="s">
        <v>201</v>
      </c>
      <c r="C77" s="31">
        <f>chèque!C77+courant!C77+épargne!C77+terme!C77+divers!C77</f>
        <v>12147</v>
      </c>
      <c r="D77" s="31">
        <f>chèque!D77+courant!D77+épargne!D77+terme!D77+divers!D77</f>
        <v>272180</v>
      </c>
      <c r="E77" s="31">
        <f>chèque!E77+courant!E77+épargne!E77+terme!E77+divers!E77</f>
        <v>1530</v>
      </c>
      <c r="F77" s="31">
        <f>chèque!F77+courant!F77+épargne!F77+terme!F77+divers!F77</f>
        <v>68069</v>
      </c>
      <c r="G77" s="31">
        <f>chèque!G77+courant!G77+épargne!G77+terme!G77+divers!G77</f>
        <v>10</v>
      </c>
      <c r="H77" s="31">
        <f>chèque!H77+courant!H77+épargne!H77+terme!H77+divers!H77</f>
        <v>44</v>
      </c>
      <c r="I77" s="31">
        <f>chèque!I77+courant!I77+épargne!I77+terme!I77+divers!I77</f>
        <v>0</v>
      </c>
      <c r="J77" s="31">
        <f>chèque!J77+courant!J77+épargne!J77+terme!J77+divers!J77</f>
        <v>0</v>
      </c>
      <c r="K77" s="31">
        <f>chèque!K77+courant!K77+épargne!K77+terme!K77+divers!K77</f>
        <v>0</v>
      </c>
      <c r="L77" s="31">
        <f>chèque!L77+courant!L77+épargne!L77+terme!L77+divers!L77</f>
        <v>0</v>
      </c>
      <c r="M77" s="31">
        <f>chèque!M77+courant!M77+épargne!M77+terme!M77+divers!M77</f>
        <v>0</v>
      </c>
      <c r="N77" s="31">
        <f>chèque!N77+courant!N77+épargne!N77+terme!N77+divers!N77</f>
        <v>0</v>
      </c>
      <c r="O77" s="31">
        <f t="shared" si="0"/>
        <v>13687</v>
      </c>
      <c r="P77" s="31">
        <f t="shared" si="1"/>
        <v>340293</v>
      </c>
    </row>
    <row r="78" spans="1:16" s="9" customFormat="1" ht="15.75" customHeight="1">
      <c r="A78" s="29" t="s">
        <v>79</v>
      </c>
      <c r="B78" s="30" t="s">
        <v>202</v>
      </c>
      <c r="C78" s="31">
        <f>chèque!C78+courant!C78+épargne!C78+terme!C78+divers!C78</f>
        <v>3697</v>
      </c>
      <c r="D78" s="31">
        <f>chèque!D78+courant!D78+épargne!D78+terme!D78+divers!D78</f>
        <v>162845</v>
      </c>
      <c r="E78" s="31">
        <f>chèque!E78+courant!E78+épargne!E78+terme!E78+divers!E78</f>
        <v>398</v>
      </c>
      <c r="F78" s="31">
        <f>chèque!F78+courant!F78+épargne!F78+terme!F78+divers!F78</f>
        <v>26888</v>
      </c>
      <c r="G78" s="31">
        <f>chèque!G78+courant!G78+épargne!G78+terme!G78+divers!G78</f>
        <v>1</v>
      </c>
      <c r="H78" s="31">
        <f>chèque!H78+courant!H78+épargne!H78+terme!H78+divers!H78</f>
        <v>1</v>
      </c>
      <c r="I78" s="31">
        <f>chèque!I78+courant!I78+épargne!I78+terme!I78+divers!I78</f>
        <v>0</v>
      </c>
      <c r="J78" s="31">
        <f>chèque!J78+courant!J78+épargne!J78+terme!J78+divers!J78</f>
        <v>0</v>
      </c>
      <c r="K78" s="31">
        <f>chèque!K78+courant!K78+épargne!K78+terme!K78+divers!K78</f>
        <v>0</v>
      </c>
      <c r="L78" s="31">
        <f>chèque!L78+courant!L78+épargne!L78+terme!L78+divers!L78</f>
        <v>0</v>
      </c>
      <c r="M78" s="31">
        <f>chèque!M78+courant!M78+épargne!M78+terme!M78+divers!M78</f>
        <v>0</v>
      </c>
      <c r="N78" s="31">
        <f>chèque!N78+courant!N78+épargne!N78+terme!N78+divers!N78</f>
        <v>0</v>
      </c>
      <c r="O78" s="31">
        <f t="shared" si="0"/>
        <v>4096</v>
      </c>
      <c r="P78" s="31">
        <f t="shared" si="1"/>
        <v>189734</v>
      </c>
    </row>
    <row r="79" spans="1:16" s="9" customFormat="1" ht="15.75" customHeight="1">
      <c r="A79" s="29" t="s">
        <v>80</v>
      </c>
      <c r="B79" s="30" t="s">
        <v>203</v>
      </c>
      <c r="C79" s="31">
        <f>chèque!C79+courant!C79+épargne!C79+terme!C79+divers!C79</f>
        <v>203964</v>
      </c>
      <c r="D79" s="31">
        <f>chèque!D79+courant!D79+épargne!D79+terme!D79+divers!D79</f>
        <v>8152809</v>
      </c>
      <c r="E79" s="31">
        <f>chèque!E79+courant!E79+épargne!E79+terme!E79+divers!E79</f>
        <v>71125</v>
      </c>
      <c r="F79" s="31">
        <f>chèque!F79+courant!F79+épargne!F79+terme!F79+divers!F79</f>
        <v>4505641</v>
      </c>
      <c r="G79" s="31">
        <f>chèque!G79+courant!G79+épargne!G79+terme!G79+divers!G79</f>
        <v>900</v>
      </c>
      <c r="H79" s="31">
        <f>chèque!H79+courant!H79+épargne!H79+terme!H79+divers!H79</f>
        <v>30507</v>
      </c>
      <c r="I79" s="31">
        <f>chèque!I79+courant!I79+épargne!I79+terme!I79+divers!I79</f>
        <v>18</v>
      </c>
      <c r="J79" s="31">
        <f>chèque!J79+courant!J79+épargne!J79+terme!J79+divers!J79</f>
        <v>2095</v>
      </c>
      <c r="K79" s="31">
        <f>chèque!K79+courant!K79+épargne!K79+terme!K79+divers!K79</f>
        <v>13</v>
      </c>
      <c r="L79" s="31">
        <f>chèque!L79+courant!L79+épargne!L79+terme!L79+divers!L79</f>
        <v>1006</v>
      </c>
      <c r="M79" s="31">
        <f>chèque!M79+courant!M79+épargne!M79+terme!M79+divers!M79</f>
        <v>4</v>
      </c>
      <c r="N79" s="31">
        <f>chèque!N79+courant!N79+épargne!N79+terme!N79+divers!N79</f>
        <v>253</v>
      </c>
      <c r="O79" s="31">
        <f aca="true" t="shared" si="2" ref="O79:O117">C79+E79+G79+I79+K79+M79</f>
        <v>276024</v>
      </c>
      <c r="P79" s="31">
        <f aca="true" t="shared" si="3" ref="P79:P117">D79+F79+H79+J79+L79+N79</f>
        <v>12692311</v>
      </c>
    </row>
    <row r="80" spans="1:16" s="9" customFormat="1" ht="15.75" customHeight="1">
      <c r="A80" s="29" t="s">
        <v>81</v>
      </c>
      <c r="B80" s="30" t="s">
        <v>204</v>
      </c>
      <c r="C80" s="31">
        <f>chèque!C80+courant!C80+épargne!C80+terme!C80+divers!C80</f>
        <v>9640</v>
      </c>
      <c r="D80" s="31">
        <f>chèque!D80+courant!D80+épargne!D80+terme!D80+divers!D80</f>
        <v>311909</v>
      </c>
      <c r="E80" s="31">
        <f>chèque!E80+courant!E80+épargne!E80+terme!E80+divers!E80</f>
        <v>13829</v>
      </c>
      <c r="F80" s="31">
        <f>chèque!F80+courant!F80+épargne!F80+terme!F80+divers!F80</f>
        <v>1493848</v>
      </c>
      <c r="G80" s="31">
        <f>chèque!G80+courant!G80+épargne!G80+terme!G80+divers!G80</f>
        <v>0</v>
      </c>
      <c r="H80" s="31">
        <f>chèque!H80+courant!H80+épargne!H80+terme!H80+divers!H80</f>
        <v>0</v>
      </c>
      <c r="I80" s="31">
        <f>chèque!I80+courant!I80+épargne!I80+terme!I80+divers!I80</f>
        <v>0</v>
      </c>
      <c r="J80" s="31">
        <f>chèque!J80+courant!J80+épargne!J80+terme!J80+divers!J80</f>
        <v>0</v>
      </c>
      <c r="K80" s="31">
        <f>chèque!K80+courant!K80+épargne!K80+terme!K80+divers!K80</f>
        <v>0</v>
      </c>
      <c r="L80" s="31">
        <f>chèque!L80+courant!L80+épargne!L80+terme!L80+divers!L80</f>
        <v>0</v>
      </c>
      <c r="M80" s="31">
        <f>chèque!M80+courant!M80+épargne!M80+terme!M80+divers!M80</f>
        <v>0</v>
      </c>
      <c r="N80" s="31">
        <f>chèque!N80+courant!N80+épargne!N80+terme!N80+divers!N80</f>
        <v>0</v>
      </c>
      <c r="O80" s="31">
        <f t="shared" si="2"/>
        <v>23469</v>
      </c>
      <c r="P80" s="31">
        <f t="shared" si="3"/>
        <v>1805757</v>
      </c>
    </row>
    <row r="81" spans="1:16" s="9" customFormat="1" ht="15.75" customHeight="1">
      <c r="A81" s="29" t="s">
        <v>82</v>
      </c>
      <c r="B81" s="30" t="s">
        <v>205</v>
      </c>
      <c r="C81" s="31">
        <f>chèque!C81+courant!C81+épargne!C81+terme!C81+divers!C81</f>
        <v>13275</v>
      </c>
      <c r="D81" s="31">
        <f>chèque!D81+courant!D81+épargne!D81+terme!D81+divers!D81</f>
        <v>314308</v>
      </c>
      <c r="E81" s="31">
        <f>chèque!E81+courant!E81+épargne!E81+terme!E81+divers!E81</f>
        <v>1274</v>
      </c>
      <c r="F81" s="31">
        <f>chèque!F81+courant!F81+épargne!F81+terme!F81+divers!F81</f>
        <v>65252</v>
      </c>
      <c r="G81" s="31">
        <f>chèque!G81+courant!G81+épargne!G81+terme!G81+divers!G81</f>
        <v>6</v>
      </c>
      <c r="H81" s="31">
        <f>chèque!H81+courant!H81+épargne!H81+terme!H81+divers!H81</f>
        <v>145</v>
      </c>
      <c r="I81" s="31">
        <f>chèque!I81+courant!I81+épargne!I81+terme!I81+divers!I81</f>
        <v>0</v>
      </c>
      <c r="J81" s="31">
        <f>chèque!J81+courant!J81+épargne!J81+terme!J81+divers!J81</f>
        <v>0</v>
      </c>
      <c r="K81" s="31">
        <f>chèque!K81+courant!K81+épargne!K81+terme!K81+divers!K81</f>
        <v>0</v>
      </c>
      <c r="L81" s="31">
        <f>chèque!L81+courant!L81+épargne!L81+terme!L81+divers!L81</f>
        <v>0</v>
      </c>
      <c r="M81" s="31">
        <f>chèque!M81+courant!M81+épargne!M81+terme!M81+divers!M81</f>
        <v>0</v>
      </c>
      <c r="N81" s="31">
        <f>chèque!N81+courant!N81+épargne!N81+terme!N81+divers!N81</f>
        <v>0</v>
      </c>
      <c r="O81" s="31">
        <f t="shared" si="2"/>
        <v>14555</v>
      </c>
      <c r="P81" s="31">
        <f t="shared" si="3"/>
        <v>379705</v>
      </c>
    </row>
    <row r="82" spans="1:16" s="9" customFormat="1" ht="15.75" customHeight="1">
      <c r="A82" s="29" t="s">
        <v>83</v>
      </c>
      <c r="B82" s="30" t="s">
        <v>206</v>
      </c>
      <c r="C82" s="31">
        <f>chèque!C82+courant!C82+épargne!C82+terme!C82+divers!C82</f>
        <v>94154</v>
      </c>
      <c r="D82" s="31">
        <f>chèque!D82+courant!D82+épargne!D82+terme!D82+divers!D82</f>
        <v>3941286</v>
      </c>
      <c r="E82" s="31">
        <f>chèque!E82+courant!E82+épargne!E82+terme!E82+divers!E82</f>
        <v>20520</v>
      </c>
      <c r="F82" s="31">
        <f>chèque!F82+courant!F82+épargne!F82+terme!F82+divers!F82</f>
        <v>1288342</v>
      </c>
      <c r="G82" s="31">
        <f>chèque!G82+courant!G82+épargne!G82+terme!G82+divers!G82</f>
        <v>635</v>
      </c>
      <c r="H82" s="31">
        <f>chèque!H82+courant!H82+épargne!H82+terme!H82+divers!H82</f>
        <v>23501</v>
      </c>
      <c r="I82" s="31">
        <f>chèque!I82+courant!I82+épargne!I82+terme!I82+divers!I82</f>
        <v>14</v>
      </c>
      <c r="J82" s="31">
        <f>chèque!J82+courant!J82+épargne!J82+terme!J82+divers!J82</f>
        <v>287</v>
      </c>
      <c r="K82" s="31">
        <f>chèque!K82+courant!K82+épargne!K82+terme!K82+divers!K82</f>
        <v>12</v>
      </c>
      <c r="L82" s="31">
        <f>chèque!L82+courant!L82+épargne!L82+terme!L82+divers!L82</f>
        <v>255</v>
      </c>
      <c r="M82" s="31">
        <f>chèque!M82+courant!M82+épargne!M82+terme!M82+divers!M82</f>
        <v>0</v>
      </c>
      <c r="N82" s="31">
        <f>chèque!N82+courant!N82+épargne!N82+terme!N82+divers!N82</f>
        <v>0</v>
      </c>
      <c r="O82" s="31">
        <f t="shared" si="2"/>
        <v>115335</v>
      </c>
      <c r="P82" s="31">
        <f t="shared" si="3"/>
        <v>5253671</v>
      </c>
    </row>
    <row r="83" spans="1:16" s="9" customFormat="1" ht="15.75" customHeight="1">
      <c r="A83" s="29" t="s">
        <v>84</v>
      </c>
      <c r="B83" s="30" t="s">
        <v>207</v>
      </c>
      <c r="C83" s="31">
        <f>chèque!C83+courant!C83+épargne!C83+terme!C83+divers!C83</f>
        <v>95527</v>
      </c>
      <c r="D83" s="31">
        <f>chèque!D83+courant!D83+épargne!D83+terme!D83+divers!D83</f>
        <v>5483704</v>
      </c>
      <c r="E83" s="31">
        <f>chèque!E83+courant!E83+épargne!E83+terme!E83+divers!E83</f>
        <v>69041</v>
      </c>
      <c r="F83" s="31">
        <f>chèque!F83+courant!F83+épargne!F83+terme!F83+divers!F83</f>
        <v>9359350</v>
      </c>
      <c r="G83" s="31">
        <f>chèque!G83+courant!G83+épargne!G83+terme!G83+divers!G83</f>
        <v>1013</v>
      </c>
      <c r="H83" s="31">
        <f>chèque!H83+courant!H83+épargne!H83+terme!H83+divers!H83</f>
        <v>158395</v>
      </c>
      <c r="I83" s="31">
        <f>chèque!I83+courant!I83+épargne!I83+terme!I83+divers!I83</f>
        <v>0</v>
      </c>
      <c r="J83" s="31">
        <f>chèque!J83+courant!J83+épargne!J83+terme!J83+divers!J83</f>
        <v>0</v>
      </c>
      <c r="K83" s="31">
        <f>chèque!K83+courant!K83+épargne!K83+terme!K83+divers!K83</f>
        <v>12</v>
      </c>
      <c r="L83" s="31">
        <f>chèque!L83+courant!L83+épargne!L83+terme!L83+divers!L83</f>
        <v>437</v>
      </c>
      <c r="M83" s="31">
        <f>chèque!M83+courant!M83+épargne!M83+terme!M83+divers!M83</f>
        <v>0</v>
      </c>
      <c r="N83" s="31">
        <f>chèque!N83+courant!N83+épargne!N83+terme!N83+divers!N83</f>
        <v>0</v>
      </c>
      <c r="O83" s="31">
        <f t="shared" si="2"/>
        <v>165593</v>
      </c>
      <c r="P83" s="31">
        <f t="shared" si="3"/>
        <v>15001886</v>
      </c>
    </row>
    <row r="84" spans="1:16" s="9" customFormat="1" ht="15.75" customHeight="1">
      <c r="A84" s="32" t="s">
        <v>85</v>
      </c>
      <c r="B84" s="33" t="s">
        <v>208</v>
      </c>
      <c r="C84" s="34">
        <f>chèque!C84+courant!C84+épargne!C84+terme!C84+divers!C84</f>
        <v>31709</v>
      </c>
      <c r="D84" s="34">
        <f>chèque!D84+courant!D84+épargne!D84+terme!D84+divers!D84</f>
        <v>779582</v>
      </c>
      <c r="E84" s="34">
        <f>chèque!E84+courant!E84+épargne!E84+terme!E84+divers!E84</f>
        <v>8592</v>
      </c>
      <c r="F84" s="34">
        <f>chèque!F84+courant!F84+épargne!F84+terme!F84+divers!F84</f>
        <v>408739</v>
      </c>
      <c r="G84" s="34">
        <f>chèque!G84+courant!G84+épargne!G84+terme!G84+divers!G84</f>
        <v>283</v>
      </c>
      <c r="H84" s="34">
        <f>chèque!H84+courant!H84+épargne!H84+terme!H84+divers!H84</f>
        <v>15215</v>
      </c>
      <c r="I84" s="34">
        <f>chèque!I84+courant!I84+épargne!I84+terme!I84+divers!I84</f>
        <v>23</v>
      </c>
      <c r="J84" s="34">
        <f>chèque!J84+courant!J84+épargne!J84+terme!J84+divers!J84</f>
        <v>2617</v>
      </c>
      <c r="K84" s="34">
        <f>chèque!K84+courant!K84+épargne!K84+terme!K84+divers!K84</f>
        <v>1</v>
      </c>
      <c r="L84" s="34">
        <f>chèque!L84+courant!L84+épargne!L84+terme!L84+divers!L84</f>
        <v>2</v>
      </c>
      <c r="M84" s="34">
        <f>chèque!M84+courant!M84+épargne!M84+terme!M84+divers!M84</f>
        <v>0</v>
      </c>
      <c r="N84" s="34">
        <f>chèque!N84+courant!N84+épargne!N84+terme!N84+divers!N84</f>
        <v>0</v>
      </c>
      <c r="O84" s="34">
        <f t="shared" si="2"/>
        <v>40608</v>
      </c>
      <c r="P84" s="34">
        <f t="shared" si="3"/>
        <v>1206155</v>
      </c>
    </row>
    <row r="85" spans="1:16" s="9" customFormat="1" ht="15.75" customHeight="1">
      <c r="A85" s="29" t="s">
        <v>86</v>
      </c>
      <c r="B85" s="30" t="s">
        <v>209</v>
      </c>
      <c r="C85" s="31">
        <f>chèque!C85+courant!C85+épargne!C85+terme!C85+divers!C85</f>
        <v>18166</v>
      </c>
      <c r="D85" s="31">
        <f>chèque!D85+courant!D85+épargne!D85+terme!D85+divers!D85</f>
        <v>476744</v>
      </c>
      <c r="E85" s="31">
        <f>chèque!E85+courant!E85+épargne!E85+terme!E85+divers!E85</f>
        <v>1483</v>
      </c>
      <c r="F85" s="31">
        <f>chèque!F85+courant!F85+épargne!F85+terme!F85+divers!F85</f>
        <v>76198</v>
      </c>
      <c r="G85" s="31">
        <f>chèque!G85+courant!G85+épargne!G85+terme!G85+divers!G85</f>
        <v>15</v>
      </c>
      <c r="H85" s="31">
        <f>chèque!H85+courant!H85+épargne!H85+terme!H85+divers!H85</f>
        <v>36</v>
      </c>
      <c r="I85" s="31">
        <f>chèque!I85+courant!I85+épargne!I85+terme!I85+divers!I85</f>
        <v>0</v>
      </c>
      <c r="J85" s="31">
        <f>chèque!J85+courant!J85+épargne!J85+terme!J85+divers!J85</f>
        <v>0</v>
      </c>
      <c r="K85" s="31">
        <f>chèque!K85+courant!K85+épargne!K85+terme!K85+divers!K85</f>
        <v>0</v>
      </c>
      <c r="L85" s="31">
        <f>chèque!L85+courant!L85+épargne!L85+terme!L85+divers!L85</f>
        <v>0</v>
      </c>
      <c r="M85" s="31">
        <f>chèque!M85+courant!M85+épargne!M85+terme!M85+divers!M85</f>
        <v>0</v>
      </c>
      <c r="N85" s="31">
        <f>chèque!N85+courant!N85+épargne!N85+terme!N85+divers!N85</f>
        <v>0</v>
      </c>
      <c r="O85" s="31">
        <f t="shared" si="2"/>
        <v>19664</v>
      </c>
      <c r="P85" s="31">
        <f t="shared" si="3"/>
        <v>552978</v>
      </c>
    </row>
    <row r="86" spans="1:16" s="9" customFormat="1" ht="15.75" customHeight="1">
      <c r="A86" s="29" t="s">
        <v>87</v>
      </c>
      <c r="B86" s="30" t="s">
        <v>210</v>
      </c>
      <c r="C86" s="31">
        <f>chèque!C86+courant!C86+épargne!C86+terme!C86+divers!C86</f>
        <v>21435</v>
      </c>
      <c r="D86" s="31">
        <f>chèque!D86+courant!D86+épargne!D86+terme!D86+divers!D86</f>
        <v>638630</v>
      </c>
      <c r="E86" s="31">
        <f>chèque!E86+courant!E86+épargne!E86+terme!E86+divers!E86</f>
        <v>5997</v>
      </c>
      <c r="F86" s="31">
        <f>chèque!F86+courant!F86+épargne!F86+terme!F86+divers!F86</f>
        <v>379859</v>
      </c>
      <c r="G86" s="31">
        <f>chèque!G86+courant!G86+épargne!G86+terme!G86+divers!G86</f>
        <v>9</v>
      </c>
      <c r="H86" s="31">
        <f>chèque!H86+courant!H86+épargne!H86+terme!H86+divers!H86</f>
        <v>96</v>
      </c>
      <c r="I86" s="31">
        <f>chèque!I86+courant!I86+épargne!I86+terme!I86+divers!I86</f>
        <v>0</v>
      </c>
      <c r="J86" s="31">
        <f>chèque!J86+courant!J86+épargne!J86+terme!J86+divers!J86</f>
        <v>0</v>
      </c>
      <c r="K86" s="31">
        <f>chèque!K86+courant!K86+épargne!K86+terme!K86+divers!K86</f>
        <v>0</v>
      </c>
      <c r="L86" s="31">
        <f>chèque!L86+courant!L86+épargne!L86+terme!L86+divers!L86</f>
        <v>0</v>
      </c>
      <c r="M86" s="31">
        <f>chèque!M86+courant!M86+épargne!M86+terme!M86+divers!M86</f>
        <v>0</v>
      </c>
      <c r="N86" s="31">
        <f>chèque!N86+courant!N86+épargne!N86+terme!N86+divers!N86</f>
        <v>0</v>
      </c>
      <c r="O86" s="31">
        <f t="shared" si="2"/>
        <v>27441</v>
      </c>
      <c r="P86" s="31">
        <f t="shared" si="3"/>
        <v>1018585</v>
      </c>
    </row>
    <row r="87" spans="1:16" s="9" customFormat="1" ht="15.75" customHeight="1">
      <c r="A87" s="29" t="s">
        <v>88</v>
      </c>
      <c r="B87" s="30" t="s">
        <v>211</v>
      </c>
      <c r="C87" s="31">
        <f>chèque!C87+courant!C87+épargne!C87+terme!C87+divers!C87</f>
        <v>162789</v>
      </c>
      <c r="D87" s="31">
        <f>chèque!D87+courant!D87+épargne!D87+terme!D87+divers!D87</f>
        <v>6816780</v>
      </c>
      <c r="E87" s="31">
        <f>chèque!E87+courant!E87+épargne!E87+terme!E87+divers!E87</f>
        <v>80858</v>
      </c>
      <c r="F87" s="31">
        <f>chèque!F87+courant!F87+épargne!F87+terme!F87+divers!F87</f>
        <v>4934031</v>
      </c>
      <c r="G87" s="31">
        <f>chèque!G87+courant!G87+épargne!G87+terme!G87+divers!G87</f>
        <v>961</v>
      </c>
      <c r="H87" s="31">
        <f>chèque!H87+courant!H87+épargne!H87+terme!H87+divers!H87</f>
        <v>45990</v>
      </c>
      <c r="I87" s="31">
        <f>chèque!I87+courant!I87+épargne!I87+terme!I87+divers!I87</f>
        <v>12</v>
      </c>
      <c r="J87" s="31">
        <f>chèque!J87+courant!J87+épargne!J87+terme!J87+divers!J87</f>
        <v>117</v>
      </c>
      <c r="K87" s="31">
        <f>chèque!K87+courant!K87+épargne!K87+terme!K87+divers!K87</f>
        <v>42</v>
      </c>
      <c r="L87" s="31">
        <f>chèque!L87+courant!L87+épargne!L87+terme!L87+divers!L87</f>
        <v>4333</v>
      </c>
      <c r="M87" s="31">
        <f>chèque!M87+courant!M87+épargne!M87+terme!M87+divers!M87</f>
        <v>4</v>
      </c>
      <c r="N87" s="31">
        <f>chèque!N87+courant!N87+épargne!N87+terme!N87+divers!N87</f>
        <v>0</v>
      </c>
      <c r="O87" s="31">
        <f t="shared" si="2"/>
        <v>244666</v>
      </c>
      <c r="P87" s="31">
        <f t="shared" si="3"/>
        <v>11801251</v>
      </c>
    </row>
    <row r="88" spans="1:16" s="9" customFormat="1" ht="15.75" customHeight="1">
      <c r="A88" s="29" t="s">
        <v>89</v>
      </c>
      <c r="B88" s="30" t="s">
        <v>212</v>
      </c>
      <c r="C88" s="31">
        <f>chèque!C88+courant!C88+épargne!C88+terme!C88+divers!C88</f>
        <v>26397</v>
      </c>
      <c r="D88" s="31">
        <f>chèque!D88+courant!D88+épargne!D88+terme!D88+divers!D88</f>
        <v>981418</v>
      </c>
      <c r="E88" s="31">
        <f>chèque!E88+courant!E88+épargne!E88+terme!E88+divers!E88</f>
        <v>4357</v>
      </c>
      <c r="F88" s="31">
        <f>chèque!F88+courant!F88+épargne!F88+terme!F88+divers!F88</f>
        <v>274522</v>
      </c>
      <c r="G88" s="31">
        <f>chèque!G88+courant!G88+épargne!G88+terme!G88+divers!G88</f>
        <v>14</v>
      </c>
      <c r="H88" s="31">
        <f>chèque!H88+courant!H88+épargne!H88+terme!H88+divers!H88</f>
        <v>1710</v>
      </c>
      <c r="I88" s="31">
        <f>chèque!I88+courant!I88+épargne!I88+terme!I88+divers!I88</f>
        <v>0</v>
      </c>
      <c r="J88" s="31">
        <f>chèque!J88+courant!J88+épargne!J88+terme!J88+divers!J88</f>
        <v>0</v>
      </c>
      <c r="K88" s="31">
        <f>chèque!K88+courant!K88+épargne!K88+terme!K88+divers!K88</f>
        <v>0</v>
      </c>
      <c r="L88" s="31">
        <f>chèque!L88+courant!L88+épargne!L88+terme!L88+divers!L88</f>
        <v>0</v>
      </c>
      <c r="M88" s="31">
        <f>chèque!M88+courant!M88+épargne!M88+terme!M88+divers!M88</f>
        <v>0</v>
      </c>
      <c r="N88" s="31">
        <f>chèque!N88+courant!N88+épargne!N88+terme!N88+divers!N88</f>
        <v>0</v>
      </c>
      <c r="O88" s="31">
        <f t="shared" si="2"/>
        <v>30768</v>
      </c>
      <c r="P88" s="31">
        <f t="shared" si="3"/>
        <v>1257650</v>
      </c>
    </row>
    <row r="89" spans="1:16" s="9" customFormat="1" ht="15.75" customHeight="1">
      <c r="A89" s="29" t="s">
        <v>90</v>
      </c>
      <c r="B89" s="30" t="s">
        <v>213</v>
      </c>
      <c r="C89" s="31">
        <f>chèque!C89+courant!C89+épargne!C89+terme!C89+divers!C89</f>
        <v>548591</v>
      </c>
      <c r="D89" s="31">
        <f>chèque!D89+courant!D89+épargne!D89+terme!D89+divers!D89</f>
        <v>55074865</v>
      </c>
      <c r="E89" s="31">
        <f>chèque!E89+courant!E89+épargne!E89+terme!E89+divers!E89</f>
        <v>54778</v>
      </c>
      <c r="F89" s="31">
        <f>chèque!F89+courant!F89+épargne!F89+terme!F89+divers!F89</f>
        <v>4049359</v>
      </c>
      <c r="G89" s="31">
        <f>chèque!G89+courant!G89+épargne!G89+terme!G89+divers!G89</f>
        <v>4389</v>
      </c>
      <c r="H89" s="31">
        <f>chèque!H89+courant!H89+épargne!H89+terme!H89+divers!H89</f>
        <v>551058</v>
      </c>
      <c r="I89" s="31">
        <f>chèque!I89+courant!I89+épargne!I89+terme!I89+divers!I89</f>
        <v>1326</v>
      </c>
      <c r="J89" s="31">
        <f>chèque!J89+courant!J89+épargne!J89+terme!J89+divers!J89</f>
        <v>666088</v>
      </c>
      <c r="K89" s="31">
        <f>chèque!K89+courant!K89+épargne!K89+terme!K89+divers!K89</f>
        <v>132</v>
      </c>
      <c r="L89" s="31">
        <f>chèque!L89+courant!L89+épargne!L89+terme!L89+divers!L89</f>
        <v>19088</v>
      </c>
      <c r="M89" s="31">
        <f>chèque!M89+courant!M89+épargne!M89+terme!M89+divers!M89</f>
        <v>262</v>
      </c>
      <c r="N89" s="31">
        <f>chèque!N89+courant!N89+épargne!N89+terme!N89+divers!N89</f>
        <v>148580</v>
      </c>
      <c r="O89" s="31">
        <f t="shared" si="2"/>
        <v>609478</v>
      </c>
      <c r="P89" s="31">
        <f t="shared" si="3"/>
        <v>60509038</v>
      </c>
    </row>
    <row r="90" spans="1:16" s="9" customFormat="1" ht="15.75" customHeight="1">
      <c r="A90" s="29" t="s">
        <v>91</v>
      </c>
      <c r="B90" s="30" t="s">
        <v>214</v>
      </c>
      <c r="C90" s="31">
        <f>chèque!C90+courant!C90+épargne!C90+terme!C90+divers!C90</f>
        <v>82759</v>
      </c>
      <c r="D90" s="31">
        <f>chèque!D90+courant!D90+épargne!D90+terme!D90+divers!D90</f>
        <v>2545399</v>
      </c>
      <c r="E90" s="31">
        <f>chèque!E90+courant!E90+épargne!E90+terme!E90+divers!E90</f>
        <v>8126</v>
      </c>
      <c r="F90" s="31">
        <f>chèque!F90+courant!F90+épargne!F90+terme!F90+divers!F90</f>
        <v>395600</v>
      </c>
      <c r="G90" s="31">
        <f>chèque!G90+courant!G90+épargne!G90+terme!G90+divers!G90</f>
        <v>274</v>
      </c>
      <c r="H90" s="31">
        <f>chèque!H90+courant!H90+épargne!H90+terme!H90+divers!H90</f>
        <v>8433</v>
      </c>
      <c r="I90" s="31">
        <f>chèque!I90+courant!I90+épargne!I90+terme!I90+divers!I90</f>
        <v>4</v>
      </c>
      <c r="J90" s="31">
        <f>chèque!J90+courant!J90+épargne!J90+terme!J90+divers!J90</f>
        <v>42</v>
      </c>
      <c r="K90" s="31">
        <f>chèque!K90+courant!K90+épargne!K90+terme!K90+divers!K90</f>
        <v>5</v>
      </c>
      <c r="L90" s="31">
        <f>chèque!L90+courant!L90+épargne!L90+terme!L90+divers!L90</f>
        <v>58</v>
      </c>
      <c r="M90" s="31">
        <f>chèque!M90+courant!M90+épargne!M90+terme!M90+divers!M90</f>
        <v>1</v>
      </c>
      <c r="N90" s="31">
        <f>chèque!N90+courant!N90+épargne!N90+terme!N90+divers!N90</f>
        <v>0</v>
      </c>
      <c r="O90" s="31">
        <f t="shared" si="2"/>
        <v>91169</v>
      </c>
      <c r="P90" s="31">
        <f t="shared" si="3"/>
        <v>2949532</v>
      </c>
    </row>
    <row r="91" spans="1:16" s="9" customFormat="1" ht="15.75" customHeight="1">
      <c r="A91" s="29" t="s">
        <v>92</v>
      </c>
      <c r="B91" s="30" t="s">
        <v>215</v>
      </c>
      <c r="C91" s="31">
        <f>chèque!C91+courant!C91+épargne!C91+terme!C91+divers!C91</f>
        <v>160470</v>
      </c>
      <c r="D91" s="31">
        <f>chèque!D91+courant!D91+épargne!D91+terme!D91+divers!D91</f>
        <v>4510991</v>
      </c>
      <c r="E91" s="31">
        <f>chèque!E91+courant!E91+épargne!E91+terme!E91+divers!E91</f>
        <v>23074</v>
      </c>
      <c r="F91" s="31">
        <f>chèque!F91+courant!F91+épargne!F91+terme!F91+divers!F91</f>
        <v>1095427</v>
      </c>
      <c r="G91" s="31">
        <f>chèque!G91+courant!G91+épargne!G91+terme!G91+divers!G91</f>
        <v>254</v>
      </c>
      <c r="H91" s="31">
        <f>chèque!H91+courant!H91+épargne!H91+terme!H91+divers!H91</f>
        <v>10651</v>
      </c>
      <c r="I91" s="31">
        <f>chèque!I91+courant!I91+épargne!I91+terme!I91+divers!I91</f>
        <v>3</v>
      </c>
      <c r="J91" s="31">
        <f>chèque!J91+courant!J91+épargne!J91+terme!J91+divers!J91</f>
        <v>74</v>
      </c>
      <c r="K91" s="31">
        <f>chèque!K91+courant!K91+épargne!K91+terme!K91+divers!K91</f>
        <v>5</v>
      </c>
      <c r="L91" s="31">
        <f>chèque!L91+courant!L91+épargne!L91+terme!L91+divers!L91</f>
        <v>263</v>
      </c>
      <c r="M91" s="31">
        <f>chèque!M91+courant!M91+épargne!M91+terme!M91+divers!M91</f>
        <v>1</v>
      </c>
      <c r="N91" s="31">
        <f>chèque!N91+courant!N91+épargne!N91+terme!N91+divers!N91</f>
        <v>0</v>
      </c>
      <c r="O91" s="31">
        <f t="shared" si="2"/>
        <v>183807</v>
      </c>
      <c r="P91" s="31">
        <f t="shared" si="3"/>
        <v>5617406</v>
      </c>
    </row>
    <row r="92" spans="1:16" s="9" customFormat="1" ht="15.75" customHeight="1">
      <c r="A92" s="29" t="s">
        <v>93</v>
      </c>
      <c r="B92" s="30" t="s">
        <v>216</v>
      </c>
      <c r="C92" s="31">
        <f>chèque!C92+courant!C92+épargne!C92+terme!C92+divers!C92</f>
        <v>15166</v>
      </c>
      <c r="D92" s="31">
        <f>chèque!D92+courant!D92+épargne!D92+terme!D92+divers!D92</f>
        <v>542384</v>
      </c>
      <c r="E92" s="31">
        <f>chèque!E92+courant!E92+épargne!E92+terme!E92+divers!E92</f>
        <v>5777</v>
      </c>
      <c r="F92" s="31">
        <f>chèque!F92+courant!F92+épargne!F92+terme!F92+divers!F92</f>
        <v>365317</v>
      </c>
      <c r="G92" s="31">
        <f>chèque!G92+courant!G92+épargne!G92+terme!G92+divers!G92</f>
        <v>8</v>
      </c>
      <c r="H92" s="31">
        <f>chèque!H92+courant!H92+épargne!H92+terme!H92+divers!H92</f>
        <v>72</v>
      </c>
      <c r="I92" s="31">
        <f>chèque!I92+courant!I92+épargne!I92+terme!I92+divers!I92</f>
        <v>0</v>
      </c>
      <c r="J92" s="31">
        <f>chèque!J92+courant!J92+épargne!J92+terme!J92+divers!J92</f>
        <v>0</v>
      </c>
      <c r="K92" s="31">
        <f>chèque!K92+courant!K92+épargne!K92+terme!K92+divers!K92</f>
        <v>0</v>
      </c>
      <c r="L92" s="31">
        <f>chèque!L92+courant!L92+épargne!L92+terme!L92+divers!L92</f>
        <v>0</v>
      </c>
      <c r="M92" s="31">
        <f>chèque!M92+courant!M92+épargne!M92+terme!M92+divers!M92</f>
        <v>0</v>
      </c>
      <c r="N92" s="31">
        <f>chèque!N92+courant!N92+épargne!N92+terme!N92+divers!N92</f>
        <v>0</v>
      </c>
      <c r="O92" s="31">
        <f t="shared" si="2"/>
        <v>20951</v>
      </c>
      <c r="P92" s="31">
        <f t="shared" si="3"/>
        <v>907773</v>
      </c>
    </row>
    <row r="93" spans="1:16" s="9" customFormat="1" ht="15.75" customHeight="1">
      <c r="A93" s="29" t="s">
        <v>94</v>
      </c>
      <c r="B93" s="30" t="s">
        <v>217</v>
      </c>
      <c r="C93" s="31">
        <f>chèque!C93+courant!C93+épargne!C93+terme!C93+divers!C93</f>
        <v>25792</v>
      </c>
      <c r="D93" s="31">
        <f>chèque!D93+courant!D93+épargne!D93+terme!D93+divers!D93</f>
        <v>625837</v>
      </c>
      <c r="E93" s="31">
        <f>chèque!E93+courant!E93+épargne!E93+terme!E93+divers!E93</f>
        <v>5536</v>
      </c>
      <c r="F93" s="31">
        <f>chèque!F93+courant!F93+épargne!F93+terme!F93+divers!F93</f>
        <v>359603</v>
      </c>
      <c r="G93" s="31">
        <f>chèque!G93+courant!G93+épargne!G93+terme!G93+divers!G93</f>
        <v>39</v>
      </c>
      <c r="H93" s="31">
        <f>chèque!H93+courant!H93+épargne!H93+terme!H93+divers!H93</f>
        <v>2320</v>
      </c>
      <c r="I93" s="31">
        <f>chèque!I93+courant!I93+épargne!I93+terme!I93+divers!I93</f>
        <v>0</v>
      </c>
      <c r="J93" s="31">
        <f>chèque!J93+courant!J93+épargne!J93+terme!J93+divers!J93</f>
        <v>0</v>
      </c>
      <c r="K93" s="31">
        <f>chèque!K93+courant!K93+épargne!K93+terme!K93+divers!K93</f>
        <v>1</v>
      </c>
      <c r="L93" s="31">
        <f>chèque!L93+courant!L93+épargne!L93+terme!L93+divers!L93</f>
        <v>72</v>
      </c>
      <c r="M93" s="31">
        <f>chèque!M93+courant!M93+épargne!M93+terme!M93+divers!M93</f>
        <v>0</v>
      </c>
      <c r="N93" s="31">
        <f>chèque!N93+courant!N93+épargne!N93+terme!N93+divers!N93</f>
        <v>0</v>
      </c>
      <c r="O93" s="31">
        <f t="shared" si="2"/>
        <v>31368</v>
      </c>
      <c r="P93" s="31">
        <f t="shared" si="3"/>
        <v>987832</v>
      </c>
    </row>
    <row r="94" spans="1:16" s="9" customFormat="1" ht="15.75" customHeight="1">
      <c r="A94" s="29" t="s">
        <v>95</v>
      </c>
      <c r="B94" s="30" t="s">
        <v>218</v>
      </c>
      <c r="C94" s="31">
        <f>chèque!C94+courant!C94+épargne!C94+terme!C94+divers!C94</f>
        <v>5309</v>
      </c>
      <c r="D94" s="31">
        <f>chèque!D94+courant!D94+épargne!D94+terme!D94+divers!D94</f>
        <v>207915</v>
      </c>
      <c r="E94" s="31">
        <f>chèque!E94+courant!E94+épargne!E94+terme!E94+divers!E94</f>
        <v>2655</v>
      </c>
      <c r="F94" s="31">
        <f>chèque!F94+courant!F94+épargne!F94+terme!F94+divers!F94</f>
        <v>237672</v>
      </c>
      <c r="G94" s="31">
        <f>chèque!G94+courant!G94+épargne!G94+terme!G94+divers!G94</f>
        <v>2</v>
      </c>
      <c r="H94" s="31">
        <f>chèque!H94+courant!H94+épargne!H94+terme!H94+divers!H94</f>
        <v>46</v>
      </c>
      <c r="I94" s="31">
        <f>chèque!I94+courant!I94+épargne!I94+terme!I94+divers!I94</f>
        <v>0</v>
      </c>
      <c r="J94" s="31">
        <f>chèque!J94+courant!J94+épargne!J94+terme!J94+divers!J94</f>
        <v>0</v>
      </c>
      <c r="K94" s="31">
        <f>chèque!K94+courant!K94+épargne!K94+terme!K94+divers!K94</f>
        <v>0</v>
      </c>
      <c r="L94" s="31">
        <f>chèque!L94+courant!L94+épargne!L94+terme!L94+divers!L94</f>
        <v>0</v>
      </c>
      <c r="M94" s="31">
        <f>chèque!M94+courant!M94+épargne!M94+terme!M94+divers!M94</f>
        <v>0</v>
      </c>
      <c r="N94" s="31">
        <f>chèque!N94+courant!N94+épargne!N94+terme!N94+divers!N94</f>
        <v>0</v>
      </c>
      <c r="O94" s="31">
        <f t="shared" si="2"/>
        <v>7966</v>
      </c>
      <c r="P94" s="31">
        <f t="shared" si="3"/>
        <v>445633</v>
      </c>
    </row>
    <row r="95" spans="1:16" s="9" customFormat="1" ht="15.75" customHeight="1">
      <c r="A95" s="29" t="s">
        <v>96</v>
      </c>
      <c r="B95" s="30" t="s">
        <v>219</v>
      </c>
      <c r="C95" s="31">
        <f>chèque!C95+courant!C95+épargne!C95+terme!C95+divers!C95</f>
        <v>51211</v>
      </c>
      <c r="D95" s="31">
        <f>chèque!D95+courant!D95+épargne!D95+terme!D95+divers!D95</f>
        <v>1587116</v>
      </c>
      <c r="E95" s="31">
        <f>chèque!E95+courant!E95+épargne!E95+terme!E95+divers!E95</f>
        <v>8595</v>
      </c>
      <c r="F95" s="31">
        <f>chèque!F95+courant!F95+épargne!F95+terme!F95+divers!F95</f>
        <v>566759</v>
      </c>
      <c r="G95" s="31">
        <f>chèque!G95+courant!G95+épargne!G95+terme!G95+divers!G95</f>
        <v>36</v>
      </c>
      <c r="H95" s="31">
        <f>chèque!H95+courant!H95+épargne!H95+terme!H95+divers!H95</f>
        <v>375</v>
      </c>
      <c r="I95" s="31">
        <f>chèque!I95+courant!I95+épargne!I95+terme!I95+divers!I95</f>
        <v>2</v>
      </c>
      <c r="J95" s="31">
        <f>chèque!J95+courant!J95+épargne!J95+terme!J95+divers!J95</f>
        <v>2</v>
      </c>
      <c r="K95" s="31">
        <f>chèque!K95+courant!K95+épargne!K95+terme!K95+divers!K95</f>
        <v>0</v>
      </c>
      <c r="L95" s="31">
        <f>chèque!L95+courant!L95+épargne!L95+terme!L95+divers!L95</f>
        <v>0</v>
      </c>
      <c r="M95" s="31">
        <f>chèque!M95+courant!M95+épargne!M95+terme!M95+divers!M95</f>
        <v>1</v>
      </c>
      <c r="N95" s="31">
        <f>chèque!N95+courant!N95+épargne!N95+terme!N95+divers!N95</f>
        <v>2</v>
      </c>
      <c r="O95" s="31">
        <f t="shared" si="2"/>
        <v>59845</v>
      </c>
      <c r="P95" s="31">
        <f t="shared" si="3"/>
        <v>2154254</v>
      </c>
    </row>
    <row r="96" spans="1:16" s="9" customFormat="1" ht="15.75" customHeight="1">
      <c r="A96" s="29" t="s">
        <v>97</v>
      </c>
      <c r="B96" s="30" t="s">
        <v>220</v>
      </c>
      <c r="C96" s="31">
        <f>chèque!C96+courant!C96+épargne!C96+terme!C96+divers!C96</f>
        <v>18146</v>
      </c>
      <c r="D96" s="31">
        <f>chèque!D96+courant!D96+épargne!D96+terme!D96+divers!D96</f>
        <v>501184</v>
      </c>
      <c r="E96" s="31">
        <f>chèque!E96+courant!E96+épargne!E96+terme!E96+divers!E96</f>
        <v>1576</v>
      </c>
      <c r="F96" s="31">
        <f>chèque!F96+courant!F96+épargne!F96+terme!F96+divers!F96</f>
        <v>89995</v>
      </c>
      <c r="G96" s="31">
        <f>chèque!G96+courant!G96+épargne!G96+terme!G96+divers!G96</f>
        <v>4</v>
      </c>
      <c r="H96" s="31">
        <f>chèque!H96+courant!H96+épargne!H96+terme!H96+divers!H96</f>
        <v>144</v>
      </c>
      <c r="I96" s="31">
        <f>chèque!I96+courant!I96+épargne!I96+terme!I96+divers!I96</f>
        <v>0</v>
      </c>
      <c r="J96" s="31">
        <f>chèque!J96+courant!J96+épargne!J96+terme!J96+divers!J96</f>
        <v>0</v>
      </c>
      <c r="K96" s="31">
        <f>chèque!K96+courant!K96+épargne!K96+terme!K96+divers!K96</f>
        <v>0</v>
      </c>
      <c r="L96" s="31">
        <f>chèque!L96+courant!L96+épargne!L96+terme!L96+divers!L96</f>
        <v>0</v>
      </c>
      <c r="M96" s="31">
        <f>chèque!M96+courant!M96+épargne!M96+terme!M96+divers!M96</f>
        <v>0</v>
      </c>
      <c r="N96" s="31">
        <f>chèque!N96+courant!N96+épargne!N96+terme!N96+divers!N96</f>
        <v>0</v>
      </c>
      <c r="O96" s="31">
        <f t="shared" si="2"/>
        <v>19726</v>
      </c>
      <c r="P96" s="31">
        <f t="shared" si="3"/>
        <v>591323</v>
      </c>
    </row>
    <row r="97" spans="1:16" s="9" customFormat="1" ht="15.75" customHeight="1">
      <c r="A97" s="29" t="s">
        <v>98</v>
      </c>
      <c r="B97" s="30" t="s">
        <v>221</v>
      </c>
      <c r="C97" s="31">
        <f>chèque!C97+courant!C97+épargne!C97+terme!C97+divers!C97</f>
        <v>24064</v>
      </c>
      <c r="D97" s="31">
        <f>chèque!D97+courant!D97+épargne!D97+terme!D97+divers!D97</f>
        <v>667758</v>
      </c>
      <c r="E97" s="31">
        <f>chèque!E97+courant!E97+épargne!E97+terme!E97+divers!E97</f>
        <v>5246</v>
      </c>
      <c r="F97" s="31">
        <f>chèque!F97+courant!F97+épargne!F97+terme!F97+divers!F97</f>
        <v>287913</v>
      </c>
      <c r="G97" s="31">
        <f>chèque!G97+courant!G97+épargne!G97+terme!G97+divers!G97</f>
        <v>45</v>
      </c>
      <c r="H97" s="31">
        <f>chèque!H97+courant!H97+épargne!H97+terme!H97+divers!H97</f>
        <v>240</v>
      </c>
      <c r="I97" s="31">
        <f>chèque!I97+courant!I97+épargne!I97+terme!I97+divers!I97</f>
        <v>0</v>
      </c>
      <c r="J97" s="31">
        <f>chèque!J97+courant!J97+épargne!J97+terme!J97+divers!J97</f>
        <v>0</v>
      </c>
      <c r="K97" s="31">
        <f>chèque!K97+courant!K97+épargne!K97+terme!K97+divers!K97</f>
        <v>0</v>
      </c>
      <c r="L97" s="31">
        <f>chèque!L97+courant!L97+épargne!L97+terme!L97+divers!L97</f>
        <v>0</v>
      </c>
      <c r="M97" s="31">
        <f>chèque!M97+courant!M97+épargne!M97+terme!M97+divers!M97</f>
        <v>0</v>
      </c>
      <c r="N97" s="31">
        <f>chèque!N97+courant!N97+épargne!N97+terme!N97+divers!N97</f>
        <v>0</v>
      </c>
      <c r="O97" s="31">
        <f t="shared" si="2"/>
        <v>29355</v>
      </c>
      <c r="P97" s="31">
        <f t="shared" si="3"/>
        <v>955911</v>
      </c>
    </row>
    <row r="98" spans="1:16" s="9" customFormat="1" ht="15.75" customHeight="1">
      <c r="A98" s="29" t="s">
        <v>99</v>
      </c>
      <c r="B98" s="30" t="s">
        <v>222</v>
      </c>
      <c r="C98" s="31">
        <f>chèque!C98+courant!C98+épargne!C98+terme!C98+divers!C98</f>
        <v>32900</v>
      </c>
      <c r="D98" s="31">
        <f>chèque!D98+courant!D98+épargne!D98+terme!D98+divers!D98</f>
        <v>684117</v>
      </c>
      <c r="E98" s="31">
        <f>chèque!E98+courant!E98+épargne!E98+terme!E98+divers!E98</f>
        <v>10508</v>
      </c>
      <c r="F98" s="31">
        <f>chèque!F98+courant!F98+épargne!F98+terme!F98+divers!F98</f>
        <v>542954</v>
      </c>
      <c r="G98" s="31">
        <f>chèque!G98+courant!G98+épargne!G98+terme!G98+divers!G98</f>
        <v>62</v>
      </c>
      <c r="H98" s="31">
        <f>chèque!H98+courant!H98+épargne!H98+terme!H98+divers!H98</f>
        <v>810</v>
      </c>
      <c r="I98" s="31">
        <f>chèque!I98+courant!I98+épargne!I98+terme!I98+divers!I98</f>
        <v>4</v>
      </c>
      <c r="J98" s="31">
        <f>chèque!J98+courant!J98+épargne!J98+terme!J98+divers!J98</f>
        <v>0</v>
      </c>
      <c r="K98" s="31">
        <f>chèque!K98+courant!K98+épargne!K98+terme!K98+divers!K98</f>
        <v>0</v>
      </c>
      <c r="L98" s="31">
        <f>chèque!L98+courant!L98+épargne!L98+terme!L98+divers!L98</f>
        <v>0</v>
      </c>
      <c r="M98" s="31">
        <f>chèque!M98+courant!M98+épargne!M98+terme!M98+divers!M98</f>
        <v>4</v>
      </c>
      <c r="N98" s="31">
        <f>chèque!N98+courant!N98+épargne!N98+terme!N98+divers!N98</f>
        <v>0</v>
      </c>
      <c r="O98" s="31">
        <f t="shared" si="2"/>
        <v>43478</v>
      </c>
      <c r="P98" s="31">
        <f t="shared" si="3"/>
        <v>1227881</v>
      </c>
    </row>
    <row r="99" spans="1:16" s="9" customFormat="1" ht="15.75" customHeight="1">
      <c r="A99" s="29" t="s">
        <v>100</v>
      </c>
      <c r="B99" s="30" t="s">
        <v>223</v>
      </c>
      <c r="C99" s="31">
        <f>chèque!C99+courant!C99+épargne!C99+terme!C99+divers!C99</f>
        <v>6470</v>
      </c>
      <c r="D99" s="31">
        <f>chèque!D99+courant!D99+épargne!D99+terme!D99+divers!D99</f>
        <v>180682</v>
      </c>
      <c r="E99" s="31">
        <f>chèque!E99+courant!E99+épargne!E99+terme!E99+divers!E99</f>
        <v>610</v>
      </c>
      <c r="F99" s="31">
        <f>chèque!F99+courant!F99+épargne!F99+terme!F99+divers!F99</f>
        <v>31349</v>
      </c>
      <c r="G99" s="31">
        <f>chèque!G99+courant!G99+épargne!G99+terme!G99+divers!G99</f>
        <v>9</v>
      </c>
      <c r="H99" s="31">
        <f>chèque!H99+courant!H99+épargne!H99+terme!H99+divers!H99</f>
        <v>230</v>
      </c>
      <c r="I99" s="31">
        <f>chèque!I99+courant!I99+épargne!I99+terme!I99+divers!I99</f>
        <v>0</v>
      </c>
      <c r="J99" s="31">
        <f>chèque!J99+courant!J99+épargne!J99+terme!J99+divers!J99</f>
        <v>0</v>
      </c>
      <c r="K99" s="31">
        <f>chèque!K99+courant!K99+épargne!K99+terme!K99+divers!K99</f>
        <v>0</v>
      </c>
      <c r="L99" s="31">
        <f>chèque!L99+courant!L99+épargne!L99+terme!L99+divers!L99</f>
        <v>0</v>
      </c>
      <c r="M99" s="31">
        <f>chèque!M99+courant!M99+épargne!M99+terme!M99+divers!M99</f>
        <v>0</v>
      </c>
      <c r="N99" s="31">
        <f>chèque!N99+courant!N99+épargne!N99+terme!N99+divers!N99</f>
        <v>0</v>
      </c>
      <c r="O99" s="31">
        <f t="shared" si="2"/>
        <v>7089</v>
      </c>
      <c r="P99" s="31">
        <f t="shared" si="3"/>
        <v>212261</v>
      </c>
    </row>
    <row r="100" spans="1:16" s="9" customFormat="1" ht="15.75" customHeight="1">
      <c r="A100" s="29" t="s">
        <v>101</v>
      </c>
      <c r="B100" s="30" t="s">
        <v>224</v>
      </c>
      <c r="C100" s="31">
        <f>chèque!C100+courant!C100+épargne!C100+terme!C100+divers!C100</f>
        <v>6905</v>
      </c>
      <c r="D100" s="31">
        <f>chèque!D100+courant!D100+épargne!D100+terme!D100+divers!D100</f>
        <v>241042</v>
      </c>
      <c r="E100" s="31">
        <f>chèque!E100+courant!E100+épargne!E100+terme!E100+divers!E100</f>
        <v>339</v>
      </c>
      <c r="F100" s="31">
        <f>chèque!F100+courant!F100+épargne!F100+terme!F100+divers!F100</f>
        <v>18663</v>
      </c>
      <c r="G100" s="31">
        <f>chèque!G100+courant!G100+épargne!G100+terme!G100+divers!G100</f>
        <v>15</v>
      </c>
      <c r="H100" s="31">
        <f>chèque!H100+courant!H100+épargne!H100+terme!H100+divers!H100</f>
        <v>1338</v>
      </c>
      <c r="I100" s="31">
        <f>chèque!I100+courant!I100+épargne!I100+terme!I100+divers!I100</f>
        <v>0</v>
      </c>
      <c r="J100" s="31">
        <f>chèque!J100+courant!J100+épargne!J100+terme!J100+divers!J100</f>
        <v>0</v>
      </c>
      <c r="K100" s="31">
        <f>chèque!K100+courant!K100+épargne!K100+terme!K100+divers!K100</f>
        <v>0</v>
      </c>
      <c r="L100" s="31">
        <f>chèque!L100+courant!L100+épargne!L100+terme!L100+divers!L100</f>
        <v>0</v>
      </c>
      <c r="M100" s="31">
        <f>chèque!M100+courant!M100+épargne!M100+terme!M100+divers!M100</f>
        <v>0</v>
      </c>
      <c r="N100" s="31">
        <f>chèque!N100+courant!N100+épargne!N100+terme!N100+divers!N100</f>
        <v>0</v>
      </c>
      <c r="O100" s="31">
        <f t="shared" si="2"/>
        <v>7259</v>
      </c>
      <c r="P100" s="31">
        <f t="shared" si="3"/>
        <v>261043</v>
      </c>
    </row>
    <row r="101" spans="1:16" s="9" customFormat="1" ht="15.75" customHeight="1">
      <c r="A101" s="29" t="s">
        <v>102</v>
      </c>
      <c r="B101" s="30" t="s">
        <v>225</v>
      </c>
      <c r="C101" s="31">
        <f>chèque!C101+courant!C101+épargne!C101+terme!C101+divers!C101</f>
        <v>17784</v>
      </c>
      <c r="D101" s="31">
        <f>chèque!D101+courant!D101+épargne!D101+terme!D101+divers!D101</f>
        <v>410415</v>
      </c>
      <c r="E101" s="31">
        <f>chèque!E101+courant!E101+épargne!E101+terme!E101+divers!E101</f>
        <v>3822</v>
      </c>
      <c r="F101" s="31">
        <f>chèque!F101+courant!F101+épargne!F101+terme!F101+divers!F101</f>
        <v>158257</v>
      </c>
      <c r="G101" s="31">
        <f>chèque!G101+courant!G101+épargne!G101+terme!G101+divers!G101</f>
        <v>33</v>
      </c>
      <c r="H101" s="31">
        <f>chèque!H101+courant!H101+épargne!H101+terme!H101+divers!H101</f>
        <v>167</v>
      </c>
      <c r="I101" s="31">
        <f>chèque!I101+courant!I101+épargne!I101+terme!I101+divers!I101</f>
        <v>0</v>
      </c>
      <c r="J101" s="31">
        <f>chèque!J101+courant!J101+épargne!J101+terme!J101+divers!J101</f>
        <v>0</v>
      </c>
      <c r="K101" s="31">
        <f>chèque!K101+courant!K101+épargne!K101+terme!K101+divers!K101</f>
        <v>0</v>
      </c>
      <c r="L101" s="31">
        <f>chèque!L101+courant!L101+épargne!L101+terme!L101+divers!L101</f>
        <v>0</v>
      </c>
      <c r="M101" s="31">
        <f>chèque!M101+courant!M101+épargne!M101+terme!M101+divers!M101</f>
        <v>0</v>
      </c>
      <c r="N101" s="31">
        <f>chèque!N101+courant!N101+épargne!N101+terme!N101+divers!N101</f>
        <v>0</v>
      </c>
      <c r="O101" s="31">
        <f t="shared" si="2"/>
        <v>21639</v>
      </c>
      <c r="P101" s="31">
        <f t="shared" si="3"/>
        <v>568839</v>
      </c>
    </row>
    <row r="102" spans="1:16" s="9" customFormat="1" ht="15.75" customHeight="1">
      <c r="A102" s="29" t="s">
        <v>103</v>
      </c>
      <c r="B102" s="30" t="s">
        <v>226</v>
      </c>
      <c r="C102" s="31">
        <f>chèque!C102+courant!C102+épargne!C102+terme!C102+divers!C102</f>
        <v>16771</v>
      </c>
      <c r="D102" s="31">
        <f>chèque!D102+courant!D102+épargne!D102+terme!D102+divers!D102</f>
        <v>351510</v>
      </c>
      <c r="E102" s="31">
        <f>chèque!E102+courant!E102+épargne!E102+terme!E102+divers!E102</f>
        <v>776</v>
      </c>
      <c r="F102" s="31">
        <f>chèque!F102+courant!F102+épargne!F102+terme!F102+divers!F102</f>
        <v>35787</v>
      </c>
      <c r="G102" s="31">
        <f>chèque!G102+courant!G102+épargne!G102+terme!G102+divers!G102</f>
        <v>60</v>
      </c>
      <c r="H102" s="31">
        <f>chèque!H102+courant!H102+épargne!H102+terme!H102+divers!H102</f>
        <v>1949</v>
      </c>
      <c r="I102" s="31">
        <f>chèque!I102+courant!I102+épargne!I102+terme!I102+divers!I102</f>
        <v>0</v>
      </c>
      <c r="J102" s="31">
        <f>chèque!J102+courant!J102+épargne!J102+terme!J102+divers!J102</f>
        <v>0</v>
      </c>
      <c r="K102" s="31">
        <f>chèque!K102+courant!K102+épargne!K102+terme!K102+divers!K102</f>
        <v>0</v>
      </c>
      <c r="L102" s="31">
        <f>chèque!L102+courant!L102+épargne!L102+terme!L102+divers!L102</f>
        <v>0</v>
      </c>
      <c r="M102" s="31">
        <f>chèque!M102+courant!M102+épargne!M102+terme!M102+divers!M102</f>
        <v>0</v>
      </c>
      <c r="N102" s="31">
        <f>chèque!N102+courant!N102+épargne!N102+terme!N102+divers!N102</f>
        <v>0</v>
      </c>
      <c r="O102" s="31">
        <f t="shared" si="2"/>
        <v>17607</v>
      </c>
      <c r="P102" s="31">
        <f t="shared" si="3"/>
        <v>389246</v>
      </c>
    </row>
    <row r="103" spans="1:16" s="9" customFormat="1" ht="15.75" customHeight="1">
      <c r="A103" s="29" t="s">
        <v>104</v>
      </c>
      <c r="B103" s="30" t="s">
        <v>227</v>
      </c>
      <c r="C103" s="31">
        <f>chèque!C103+courant!C103+épargne!C103+terme!C103+divers!C103</f>
        <v>275680</v>
      </c>
      <c r="D103" s="31">
        <f>chèque!D103+courant!D103+épargne!D103+terme!D103+divers!D103</f>
        <v>17780880</v>
      </c>
      <c r="E103" s="31">
        <f>chèque!E103+courant!E103+épargne!E103+terme!E103+divers!E103</f>
        <v>83459</v>
      </c>
      <c r="F103" s="31">
        <f>chèque!F103+courant!F103+épargne!F103+terme!F103+divers!F103</f>
        <v>5584091</v>
      </c>
      <c r="G103" s="31">
        <f>chèque!G103+courant!G103+épargne!G103+terme!G103+divers!G103</f>
        <v>3013</v>
      </c>
      <c r="H103" s="31">
        <f>chèque!H103+courant!H103+épargne!H103+terme!H103+divers!H103</f>
        <v>207414</v>
      </c>
      <c r="I103" s="31">
        <f>chèque!I103+courant!I103+épargne!I103+terme!I103+divers!I103</f>
        <v>843</v>
      </c>
      <c r="J103" s="31">
        <f>chèque!J103+courant!J103+épargne!J103+terme!J103+divers!J103</f>
        <v>643168</v>
      </c>
      <c r="K103" s="31">
        <f>chèque!K103+courant!K103+épargne!K103+terme!K103+divers!K103</f>
        <v>215</v>
      </c>
      <c r="L103" s="31">
        <f>chèque!L103+courant!L103+épargne!L103+terme!L103+divers!L103</f>
        <v>45047</v>
      </c>
      <c r="M103" s="31">
        <f>chèque!M103+courant!M103+épargne!M103+terme!M103+divers!M103</f>
        <v>139</v>
      </c>
      <c r="N103" s="31">
        <f>chèque!N103+courant!N103+épargne!N103+terme!N103+divers!N103</f>
        <v>11642</v>
      </c>
      <c r="O103" s="31">
        <f t="shared" si="2"/>
        <v>363349</v>
      </c>
      <c r="P103" s="31">
        <f t="shared" si="3"/>
        <v>24272242</v>
      </c>
    </row>
    <row r="104" spans="1:16" s="9" customFormat="1" ht="15.75" customHeight="1">
      <c r="A104" s="29" t="s">
        <v>105</v>
      </c>
      <c r="B104" s="30" t="s">
        <v>228</v>
      </c>
      <c r="C104" s="31">
        <f>chèque!C104+courant!C104+épargne!C104+terme!C104+divers!C104</f>
        <v>15362</v>
      </c>
      <c r="D104" s="31">
        <f>chèque!D104+courant!D104+épargne!D104+terme!D104+divers!D104</f>
        <v>401217</v>
      </c>
      <c r="E104" s="31">
        <f>chèque!E104+courant!E104+épargne!E104+terme!E104+divers!E104</f>
        <v>4168</v>
      </c>
      <c r="F104" s="31">
        <f>chèque!F104+courant!F104+épargne!F104+terme!F104+divers!F104</f>
        <v>336916</v>
      </c>
      <c r="G104" s="31">
        <f>chèque!G104+courant!G104+épargne!G104+terme!G104+divers!G104</f>
        <v>4</v>
      </c>
      <c r="H104" s="31">
        <f>chèque!H104+courant!H104+épargne!H104+terme!H104+divers!H104</f>
        <v>34</v>
      </c>
      <c r="I104" s="31">
        <f>chèque!I104+courant!I104+épargne!I104+terme!I104+divers!I104</f>
        <v>0</v>
      </c>
      <c r="J104" s="31">
        <f>chèque!J104+courant!J104+épargne!J104+terme!J104+divers!J104</f>
        <v>0</v>
      </c>
      <c r="K104" s="31">
        <f>chèque!K104+courant!K104+épargne!K104+terme!K104+divers!K104</f>
        <v>0</v>
      </c>
      <c r="L104" s="31">
        <f>chèque!L104+courant!L104+épargne!L104+terme!L104+divers!L104</f>
        <v>0</v>
      </c>
      <c r="M104" s="31">
        <f>chèque!M104+courant!M104+épargne!M104+terme!M104+divers!M104</f>
        <v>0</v>
      </c>
      <c r="N104" s="31">
        <f>chèque!N104+courant!N104+épargne!N104+terme!N104+divers!N104</f>
        <v>0</v>
      </c>
      <c r="O104" s="31">
        <f t="shared" si="2"/>
        <v>19534</v>
      </c>
      <c r="P104" s="31">
        <f t="shared" si="3"/>
        <v>738167</v>
      </c>
    </row>
    <row r="105" spans="1:16" s="9" customFormat="1" ht="15.75" customHeight="1">
      <c r="A105" s="29" t="s">
        <v>106</v>
      </c>
      <c r="B105" s="30" t="s">
        <v>229</v>
      </c>
      <c r="C105" s="31">
        <f>chèque!C105+courant!C105+épargne!C105+terme!C105+divers!C105</f>
        <v>19030</v>
      </c>
      <c r="D105" s="31">
        <f>chèque!D105+courant!D105+épargne!D105+terme!D105+divers!D105</f>
        <v>574246</v>
      </c>
      <c r="E105" s="31">
        <f>chèque!E105+courant!E105+épargne!E105+terme!E105+divers!E105</f>
        <v>15325</v>
      </c>
      <c r="F105" s="31">
        <f>chèque!F105+courant!F105+épargne!F105+terme!F105+divers!F105</f>
        <v>710177</v>
      </c>
      <c r="G105" s="31">
        <f>chèque!G105+courant!G105+épargne!G105+terme!G105+divers!G105</f>
        <v>17</v>
      </c>
      <c r="H105" s="31">
        <f>chèque!H105+courant!H105+épargne!H105+terme!H105+divers!H105</f>
        <v>491</v>
      </c>
      <c r="I105" s="31">
        <f>chèque!I105+courant!I105+épargne!I105+terme!I105+divers!I105</f>
        <v>0</v>
      </c>
      <c r="J105" s="31">
        <f>chèque!J105+courant!J105+épargne!J105+terme!J105+divers!J105</f>
        <v>0</v>
      </c>
      <c r="K105" s="31">
        <f>chèque!K105+courant!K105+épargne!K105+terme!K105+divers!K105</f>
        <v>0</v>
      </c>
      <c r="L105" s="31">
        <f>chèque!L105+courant!L105+épargne!L105+terme!L105+divers!L105</f>
        <v>0</v>
      </c>
      <c r="M105" s="31">
        <f>chèque!M105+courant!M105+épargne!M105+terme!M105+divers!M105</f>
        <v>0</v>
      </c>
      <c r="N105" s="31">
        <f>chèque!N105+courant!N105+épargne!N105+terme!N105+divers!N105</f>
        <v>0</v>
      </c>
      <c r="O105" s="31">
        <f t="shared" si="2"/>
        <v>34372</v>
      </c>
      <c r="P105" s="31">
        <f t="shared" si="3"/>
        <v>1284914</v>
      </c>
    </row>
    <row r="106" spans="1:16" s="9" customFormat="1" ht="15.75" customHeight="1">
      <c r="A106" s="29" t="s">
        <v>107</v>
      </c>
      <c r="B106" s="30" t="s">
        <v>230</v>
      </c>
      <c r="C106" s="31">
        <f>chèque!C106+courant!C106+épargne!C106+terme!C106+divers!C106</f>
        <v>33229</v>
      </c>
      <c r="D106" s="31">
        <f>chèque!D106+courant!D106+épargne!D106+terme!D106+divers!D106</f>
        <v>1143977</v>
      </c>
      <c r="E106" s="31">
        <f>chèque!E106+courant!E106+épargne!E106+terme!E106+divers!E106</f>
        <v>8058</v>
      </c>
      <c r="F106" s="31">
        <f>chèque!F106+courant!F106+épargne!F106+terme!F106+divers!F106</f>
        <v>447484</v>
      </c>
      <c r="G106" s="31">
        <f>chèque!G106+courant!G106+épargne!G106+terme!G106+divers!G106</f>
        <v>193</v>
      </c>
      <c r="H106" s="31">
        <f>chèque!H106+courant!H106+épargne!H106+terme!H106+divers!H106</f>
        <v>17822</v>
      </c>
      <c r="I106" s="31">
        <f>chèque!I106+courant!I106+épargne!I106+terme!I106+divers!I106</f>
        <v>1</v>
      </c>
      <c r="J106" s="31">
        <f>chèque!J106+courant!J106+épargne!J106+terme!J106+divers!J106</f>
        <v>0</v>
      </c>
      <c r="K106" s="31">
        <f>chèque!K106+courant!K106+épargne!K106+terme!K106+divers!K106</f>
        <v>0</v>
      </c>
      <c r="L106" s="31">
        <f>chèque!L106+courant!L106+épargne!L106+terme!L106+divers!L106</f>
        <v>0</v>
      </c>
      <c r="M106" s="31">
        <f>chèque!M106+courant!M106+épargne!M106+terme!M106+divers!M106</f>
        <v>1</v>
      </c>
      <c r="N106" s="31">
        <f>chèque!N106+courant!N106+épargne!N106+terme!N106+divers!N106</f>
        <v>0</v>
      </c>
      <c r="O106" s="31">
        <f t="shared" si="2"/>
        <v>41482</v>
      </c>
      <c r="P106" s="31">
        <f t="shared" si="3"/>
        <v>1609283</v>
      </c>
    </row>
    <row r="107" spans="1:16" s="9" customFormat="1" ht="15.75" customHeight="1">
      <c r="A107" s="29" t="s">
        <v>108</v>
      </c>
      <c r="B107" s="30" t="s">
        <v>231</v>
      </c>
      <c r="C107" s="31">
        <f>chèque!C107+courant!C107+épargne!C107+terme!C107+divers!C107</f>
        <v>57925</v>
      </c>
      <c r="D107" s="31">
        <f>chèque!D107+courant!D107+épargne!D107+terme!D107+divers!D107</f>
        <v>1671170</v>
      </c>
      <c r="E107" s="31">
        <f>chèque!E107+courant!E107+épargne!E107+terme!E107+divers!E107</f>
        <v>27872</v>
      </c>
      <c r="F107" s="31">
        <f>chèque!F107+courant!F107+épargne!F107+terme!F107+divers!F107</f>
        <v>2527223</v>
      </c>
      <c r="G107" s="31">
        <f>chèque!G107+courant!G107+épargne!G107+terme!G107+divers!G107</f>
        <v>99</v>
      </c>
      <c r="H107" s="31">
        <f>chèque!H107+courant!H107+épargne!H107+terme!H107+divers!H107</f>
        <v>6480</v>
      </c>
      <c r="I107" s="31">
        <f>chèque!I107+courant!I107+épargne!I107+terme!I107+divers!I107</f>
        <v>1</v>
      </c>
      <c r="J107" s="31">
        <f>chèque!J107+courant!J107+épargne!J107+terme!J107+divers!J107</f>
        <v>1</v>
      </c>
      <c r="K107" s="31">
        <f>chèque!K107+courant!K107+épargne!K107+terme!K107+divers!K107</f>
        <v>1</v>
      </c>
      <c r="L107" s="31">
        <f>chèque!L107+courant!L107+épargne!L107+terme!L107+divers!L107</f>
        <v>577</v>
      </c>
      <c r="M107" s="31">
        <f>chèque!M107+courant!M107+épargne!M107+terme!M107+divers!M107</f>
        <v>0</v>
      </c>
      <c r="N107" s="31">
        <f>chèque!N107+courant!N107+épargne!N107+terme!N107+divers!N107</f>
        <v>0</v>
      </c>
      <c r="O107" s="31">
        <f t="shared" si="2"/>
        <v>85898</v>
      </c>
      <c r="P107" s="31">
        <f t="shared" si="3"/>
        <v>4205451</v>
      </c>
    </row>
    <row r="108" spans="1:16" s="9" customFormat="1" ht="15.75" customHeight="1">
      <c r="A108" s="29" t="s">
        <v>109</v>
      </c>
      <c r="B108" s="30" t="s">
        <v>232</v>
      </c>
      <c r="C108" s="31">
        <f>chèque!C108+courant!C108+épargne!C108+terme!C108+divers!C108</f>
        <v>68782</v>
      </c>
      <c r="D108" s="31">
        <f>chèque!D108+courant!D108+épargne!D108+terme!D108+divers!D108</f>
        <v>2523157</v>
      </c>
      <c r="E108" s="31">
        <f>chèque!E108+courant!E108+épargne!E108+terme!E108+divers!E108</f>
        <v>7993</v>
      </c>
      <c r="F108" s="31">
        <f>chèque!F108+courant!F108+épargne!F108+terme!F108+divers!F108</f>
        <v>416540</v>
      </c>
      <c r="G108" s="31">
        <f>chèque!G108+courant!G108+épargne!G108+terme!G108+divers!G108</f>
        <v>167</v>
      </c>
      <c r="H108" s="31">
        <f>chèque!H108+courant!H108+épargne!H108+terme!H108+divers!H108</f>
        <v>16552</v>
      </c>
      <c r="I108" s="31">
        <f>chèque!I108+courant!I108+épargne!I108+terme!I108+divers!I108</f>
        <v>5</v>
      </c>
      <c r="J108" s="31">
        <f>chèque!J108+courant!J108+épargne!J108+terme!J108+divers!J108</f>
        <v>231</v>
      </c>
      <c r="K108" s="31">
        <f>chèque!K108+courant!K108+épargne!K108+terme!K108+divers!K108</f>
        <v>4</v>
      </c>
      <c r="L108" s="31">
        <f>chèque!L108+courant!L108+épargne!L108+terme!L108+divers!L108</f>
        <v>230</v>
      </c>
      <c r="M108" s="31">
        <f>chèque!M108+courant!M108+épargne!M108+terme!M108+divers!M108</f>
        <v>4</v>
      </c>
      <c r="N108" s="31">
        <f>chèque!N108+courant!N108+épargne!N108+terme!N108+divers!N108</f>
        <v>231</v>
      </c>
      <c r="O108" s="31">
        <f t="shared" si="2"/>
        <v>76955</v>
      </c>
      <c r="P108" s="31">
        <f t="shared" si="3"/>
        <v>2956941</v>
      </c>
    </row>
    <row r="109" spans="1:16" s="9" customFormat="1" ht="15.75" customHeight="1">
      <c r="A109" s="29" t="s">
        <v>110</v>
      </c>
      <c r="B109" s="30" t="s">
        <v>233</v>
      </c>
      <c r="C109" s="31">
        <f>chèque!C109+courant!C109+épargne!C109+terme!C109+divers!C109</f>
        <v>124569</v>
      </c>
      <c r="D109" s="31">
        <f>chèque!D109+courant!D109+épargne!D109+terme!D109+divers!D109</f>
        <v>7259459</v>
      </c>
      <c r="E109" s="31">
        <f>chèque!E109+courant!E109+épargne!E109+terme!E109+divers!E109</f>
        <v>36946</v>
      </c>
      <c r="F109" s="31">
        <f>chèque!F109+courant!F109+épargne!F109+terme!F109+divers!F109</f>
        <v>3278220</v>
      </c>
      <c r="G109" s="31">
        <f>chèque!G109+courant!G109+épargne!G109+terme!G109+divers!G109</f>
        <v>770</v>
      </c>
      <c r="H109" s="31">
        <f>chèque!H109+courant!H109+épargne!H109+terme!H109+divers!H109</f>
        <v>65658</v>
      </c>
      <c r="I109" s="31">
        <f>chèque!I109+courant!I109+épargne!I109+terme!I109+divers!I109</f>
        <v>22</v>
      </c>
      <c r="J109" s="31">
        <f>chèque!J109+courant!J109+épargne!J109+terme!J109+divers!J109</f>
        <v>5637</v>
      </c>
      <c r="K109" s="31">
        <f>chèque!K109+courant!K109+épargne!K109+terme!K109+divers!K109</f>
        <v>16</v>
      </c>
      <c r="L109" s="31">
        <f>chèque!L109+courant!L109+épargne!L109+terme!L109+divers!L109</f>
        <v>1664</v>
      </c>
      <c r="M109" s="31">
        <f>chèque!M109+courant!M109+épargne!M109+terme!M109+divers!M109</f>
        <v>7</v>
      </c>
      <c r="N109" s="31">
        <f>chèque!N109+courant!N109+épargne!N109+terme!N109+divers!N109</f>
        <v>3439</v>
      </c>
      <c r="O109" s="31">
        <f t="shared" si="2"/>
        <v>162330</v>
      </c>
      <c r="P109" s="31">
        <f t="shared" si="3"/>
        <v>10614077</v>
      </c>
    </row>
    <row r="110" spans="1:16" s="9" customFormat="1" ht="15.75" customHeight="1">
      <c r="A110" s="29" t="s">
        <v>111</v>
      </c>
      <c r="B110" s="30" t="s">
        <v>234</v>
      </c>
      <c r="C110" s="31">
        <f>chèque!C110+courant!C110+épargne!C110+terme!C110+divers!C110</f>
        <v>20670</v>
      </c>
      <c r="D110" s="31">
        <f>chèque!D110+courant!D110+épargne!D110+terme!D110+divers!D110</f>
        <v>430549</v>
      </c>
      <c r="E110" s="31">
        <f>chèque!E110+courant!E110+épargne!E110+terme!E110+divers!E110</f>
        <v>4256</v>
      </c>
      <c r="F110" s="31">
        <f>chèque!F110+courant!F110+épargne!F110+terme!F110+divers!F110</f>
        <v>224635</v>
      </c>
      <c r="G110" s="31">
        <f>chèque!G110+courant!G110+épargne!G110+terme!G110+divers!G110</f>
        <v>51</v>
      </c>
      <c r="H110" s="31">
        <f>chèque!H110+courant!H110+épargne!H110+terme!H110+divers!H110</f>
        <v>4462</v>
      </c>
      <c r="I110" s="31">
        <f>chèque!I110+courant!I110+épargne!I110+terme!I110+divers!I110</f>
        <v>54</v>
      </c>
      <c r="J110" s="31">
        <f>chèque!J110+courant!J110+épargne!J110+terme!J110+divers!J110</f>
        <v>0</v>
      </c>
      <c r="K110" s="31">
        <f>chèque!K110+courant!K110+épargne!K110+terme!K110+divers!K110</f>
        <v>0</v>
      </c>
      <c r="L110" s="31">
        <f>chèque!L110+courant!L110+épargne!L110+terme!L110+divers!L110</f>
        <v>0</v>
      </c>
      <c r="M110" s="31">
        <f>chèque!M110+courant!M110+épargne!M110+terme!M110+divers!M110</f>
        <v>0</v>
      </c>
      <c r="N110" s="31">
        <f>chèque!N110+courant!N110+épargne!N110+terme!N110+divers!N110</f>
        <v>0</v>
      </c>
      <c r="O110" s="31">
        <f t="shared" si="2"/>
        <v>25031</v>
      </c>
      <c r="P110" s="31">
        <f t="shared" si="3"/>
        <v>659646</v>
      </c>
    </row>
    <row r="111" spans="1:16" s="9" customFormat="1" ht="15.75" customHeight="1">
      <c r="A111" s="29" t="s">
        <v>112</v>
      </c>
      <c r="B111" s="30" t="s">
        <v>235</v>
      </c>
      <c r="C111" s="31">
        <f>chèque!C111+courant!C111+épargne!C111+terme!C111+divers!C111</f>
        <v>11247</v>
      </c>
      <c r="D111" s="31">
        <f>chèque!D111+courant!D111+épargne!D111+terme!D111+divers!D111</f>
        <v>252412</v>
      </c>
      <c r="E111" s="31">
        <f>chèque!E111+courant!E111+épargne!E111+terme!E111+divers!E111</f>
        <v>10995</v>
      </c>
      <c r="F111" s="31">
        <f>chèque!F111+courant!F111+épargne!F111+terme!F111+divers!F111</f>
        <v>443206</v>
      </c>
      <c r="G111" s="31">
        <f>chèque!G111+courant!G111+épargne!G111+terme!G111+divers!G111</f>
        <v>42</v>
      </c>
      <c r="H111" s="31">
        <f>chèque!H111+courant!H111+épargne!H111+terme!H111+divers!H111</f>
        <v>1093</v>
      </c>
      <c r="I111" s="31">
        <f>chèque!I111+courant!I111+épargne!I111+terme!I111+divers!I111</f>
        <v>0</v>
      </c>
      <c r="J111" s="31">
        <f>chèque!J111+courant!J111+épargne!J111+terme!J111+divers!J111</f>
        <v>0</v>
      </c>
      <c r="K111" s="31">
        <f>chèque!K111+courant!K111+épargne!K111+terme!K111+divers!K111</f>
        <v>2</v>
      </c>
      <c r="L111" s="31">
        <f>chèque!L111+courant!L111+épargne!L111+terme!L111+divers!L111</f>
        <v>1</v>
      </c>
      <c r="M111" s="31">
        <f>chèque!M111+courant!M111+épargne!M111+terme!M111+divers!M111</f>
        <v>0</v>
      </c>
      <c r="N111" s="31">
        <f>chèque!N111+courant!N111+épargne!N111+terme!N111+divers!N111</f>
        <v>0</v>
      </c>
      <c r="O111" s="31">
        <f t="shared" si="2"/>
        <v>22286</v>
      </c>
      <c r="P111" s="31">
        <f t="shared" si="3"/>
        <v>696712</v>
      </c>
    </row>
    <row r="112" spans="1:16" s="9" customFormat="1" ht="15.75" customHeight="1">
      <c r="A112" s="29" t="s">
        <v>113</v>
      </c>
      <c r="B112" s="30" t="s">
        <v>236</v>
      </c>
      <c r="C112" s="31">
        <f>chèque!C112+courant!C112+épargne!C112+terme!C112+divers!C112</f>
        <v>2891</v>
      </c>
      <c r="D112" s="31">
        <f>chèque!D112+courant!D112+épargne!D112+terme!D112+divers!D112</f>
        <v>121973</v>
      </c>
      <c r="E112" s="31">
        <f>chèque!E112+courant!E112+épargne!E112+terme!E112+divers!E112</f>
        <v>194</v>
      </c>
      <c r="F112" s="31">
        <f>chèque!F112+courant!F112+épargne!F112+terme!F112+divers!F112</f>
        <v>10700</v>
      </c>
      <c r="G112" s="31">
        <f>chèque!G112+courant!G112+épargne!G112+terme!G112+divers!G112</f>
        <v>0</v>
      </c>
      <c r="H112" s="31">
        <f>chèque!H112+courant!H112+épargne!H112+terme!H112+divers!H112</f>
        <v>0</v>
      </c>
      <c r="I112" s="31">
        <f>chèque!I112+courant!I112+épargne!I112+terme!I112+divers!I112</f>
        <v>0</v>
      </c>
      <c r="J112" s="31">
        <f>chèque!J112+courant!J112+épargne!J112+terme!J112+divers!J112</f>
        <v>0</v>
      </c>
      <c r="K112" s="31">
        <f>chèque!K112+courant!K112+épargne!K112+terme!K112+divers!K112</f>
        <v>0</v>
      </c>
      <c r="L112" s="31">
        <f>chèque!L112+courant!L112+épargne!L112+terme!L112+divers!L112</f>
        <v>0</v>
      </c>
      <c r="M112" s="31">
        <f>chèque!M112+courant!M112+épargne!M112+terme!M112+divers!M112</f>
        <v>0</v>
      </c>
      <c r="N112" s="31">
        <f>chèque!N112+courant!N112+épargne!N112+terme!N112+divers!N112</f>
        <v>0</v>
      </c>
      <c r="O112" s="31">
        <f t="shared" si="2"/>
        <v>3085</v>
      </c>
      <c r="P112" s="31">
        <f t="shared" si="3"/>
        <v>132673</v>
      </c>
    </row>
    <row r="113" spans="1:16" s="9" customFormat="1" ht="15.75" customHeight="1">
      <c r="A113" s="29" t="s">
        <v>114</v>
      </c>
      <c r="B113" s="30" t="s">
        <v>237</v>
      </c>
      <c r="C113" s="31">
        <f>chèque!C113+courant!C113+épargne!C113+terme!C113+divers!C113</f>
        <v>46018</v>
      </c>
      <c r="D113" s="31">
        <f>chèque!D113+courant!D113+épargne!D113+terme!D113+divers!D113</f>
        <v>1551170</v>
      </c>
      <c r="E113" s="31">
        <f>chèque!E113+courant!E113+épargne!E113+terme!E113+divers!E113</f>
        <v>20818</v>
      </c>
      <c r="F113" s="31">
        <f>chèque!F113+courant!F113+épargne!F113+terme!F113+divers!F113</f>
        <v>2218808</v>
      </c>
      <c r="G113" s="31">
        <f>chèque!G113+courant!G113+épargne!G113+terme!G113+divers!G113</f>
        <v>397</v>
      </c>
      <c r="H113" s="31">
        <f>chèque!H113+courant!H113+épargne!H113+terme!H113+divers!H113</f>
        <v>21241</v>
      </c>
      <c r="I113" s="31">
        <f>chèque!I113+courant!I113+épargne!I113+terme!I113+divers!I113</f>
        <v>0</v>
      </c>
      <c r="J113" s="31">
        <f>chèque!J113+courant!J113+épargne!J113+terme!J113+divers!J113</f>
        <v>0</v>
      </c>
      <c r="K113" s="31">
        <f>chèque!K113+courant!K113+épargne!K113+terme!K113+divers!K113</f>
        <v>2</v>
      </c>
      <c r="L113" s="31">
        <f>chèque!L113+courant!L113+épargne!L113+terme!L113+divers!L113</f>
        <v>28</v>
      </c>
      <c r="M113" s="31">
        <f>chèque!M113+courant!M113+épargne!M113+terme!M113+divers!M113</f>
        <v>0</v>
      </c>
      <c r="N113" s="31">
        <f>chèque!N113+courant!N113+épargne!N113+terme!N113+divers!N113</f>
        <v>0</v>
      </c>
      <c r="O113" s="31">
        <f t="shared" si="2"/>
        <v>67235</v>
      </c>
      <c r="P113" s="31">
        <f t="shared" si="3"/>
        <v>3791247</v>
      </c>
    </row>
    <row r="114" spans="1:16" s="9" customFormat="1" ht="15.75" customHeight="1">
      <c r="A114" s="29" t="s">
        <v>115</v>
      </c>
      <c r="B114" s="30" t="s">
        <v>238</v>
      </c>
      <c r="C114" s="31">
        <f>chèque!C114+courant!C114+épargne!C114+terme!C114+divers!C114</f>
        <v>15447</v>
      </c>
      <c r="D114" s="31">
        <f>chèque!D114+courant!D114+épargne!D114+terme!D114+divers!D114</f>
        <v>285755</v>
      </c>
      <c r="E114" s="31">
        <f>chèque!E114+courant!E114+épargne!E114+terme!E114+divers!E114</f>
        <v>1940</v>
      </c>
      <c r="F114" s="31">
        <f>chèque!F114+courant!F114+épargne!F114+terme!F114+divers!F114</f>
        <v>66768</v>
      </c>
      <c r="G114" s="31">
        <f>chèque!G114+courant!G114+épargne!G114+terme!G114+divers!G114</f>
        <v>19</v>
      </c>
      <c r="H114" s="31">
        <f>chèque!H114+courant!H114+épargne!H114+terme!H114+divers!H114</f>
        <v>1062</v>
      </c>
      <c r="I114" s="31">
        <f>chèque!I114+courant!I114+épargne!I114+terme!I114+divers!I114</f>
        <v>0</v>
      </c>
      <c r="J114" s="31">
        <f>chèque!J114+courant!J114+épargne!J114+terme!J114+divers!J114</f>
        <v>0</v>
      </c>
      <c r="K114" s="31">
        <f>chèque!K114+courant!K114+épargne!K114+terme!K114+divers!K114</f>
        <v>0</v>
      </c>
      <c r="L114" s="31">
        <f>chèque!L114+courant!L114+épargne!L114+terme!L114+divers!L114</f>
        <v>0</v>
      </c>
      <c r="M114" s="31">
        <f>chèque!M114+courant!M114+épargne!M114+terme!M114+divers!M114</f>
        <v>0</v>
      </c>
      <c r="N114" s="31">
        <f>chèque!N114+courant!N114+épargne!N114+terme!N114+divers!N114</f>
        <v>0</v>
      </c>
      <c r="O114" s="31">
        <f t="shared" si="2"/>
        <v>17406</v>
      </c>
      <c r="P114" s="31">
        <f t="shared" si="3"/>
        <v>353585</v>
      </c>
    </row>
    <row r="115" spans="1:16" s="9" customFormat="1" ht="15.75" customHeight="1">
      <c r="A115" s="29" t="s">
        <v>116</v>
      </c>
      <c r="B115" s="30" t="s">
        <v>239</v>
      </c>
      <c r="C115" s="31">
        <f>chèque!C115+courant!C115+épargne!C115+terme!C115+divers!C115</f>
        <v>10481</v>
      </c>
      <c r="D115" s="31">
        <f>chèque!D115+courant!D115+épargne!D115+terme!D115+divers!D115</f>
        <v>175010</v>
      </c>
      <c r="E115" s="31">
        <f>chèque!E115+courant!E115+épargne!E115+terme!E115+divers!E115</f>
        <v>1981</v>
      </c>
      <c r="F115" s="31">
        <f>chèque!F115+courant!F115+épargne!F115+terme!F115+divers!F115</f>
        <v>70025</v>
      </c>
      <c r="G115" s="31">
        <f>chèque!G115+courant!G115+épargne!G115+terme!G115+divers!G115</f>
        <v>90</v>
      </c>
      <c r="H115" s="31">
        <f>chèque!H115+courant!H115+épargne!H115+terme!H115+divers!H115</f>
        <v>3159</v>
      </c>
      <c r="I115" s="31">
        <f>chèque!I115+courant!I115+épargne!I115+terme!I115+divers!I115</f>
        <v>0</v>
      </c>
      <c r="J115" s="31">
        <f>chèque!J115+courant!J115+épargne!J115+terme!J115+divers!J115</f>
        <v>0</v>
      </c>
      <c r="K115" s="31">
        <f>chèque!K115+courant!K115+épargne!K115+terme!K115+divers!K115</f>
        <v>0</v>
      </c>
      <c r="L115" s="31">
        <f>chèque!L115+courant!L115+épargne!L115+terme!L115+divers!L115</f>
        <v>0</v>
      </c>
      <c r="M115" s="31">
        <f>chèque!M115+courant!M115+épargne!M115+terme!M115+divers!M115</f>
        <v>0</v>
      </c>
      <c r="N115" s="31">
        <f>chèque!N115+courant!N115+épargne!N115+terme!N115+divers!N115</f>
        <v>0</v>
      </c>
      <c r="O115" s="31">
        <f t="shared" si="2"/>
        <v>12552</v>
      </c>
      <c r="P115" s="31">
        <f t="shared" si="3"/>
        <v>248194</v>
      </c>
    </row>
    <row r="116" spans="1:16" s="9" customFormat="1" ht="15.75" customHeight="1">
      <c r="A116" s="29" t="s">
        <v>117</v>
      </c>
      <c r="B116" s="30" t="s">
        <v>240</v>
      </c>
      <c r="C116" s="31">
        <f>chèque!C116+courant!C116+épargne!C116+terme!C116+divers!C116</f>
        <v>12096</v>
      </c>
      <c r="D116" s="31">
        <f>chèque!D116+courant!D116+épargne!D116+terme!D116+divers!D116</f>
        <v>400032</v>
      </c>
      <c r="E116" s="31">
        <f>chèque!E116+courant!E116+épargne!E116+terme!E116+divers!E116</f>
        <v>8445</v>
      </c>
      <c r="F116" s="31">
        <f>chèque!F116+courant!F116+épargne!F116+terme!F116+divers!F116</f>
        <v>590706</v>
      </c>
      <c r="G116" s="31">
        <f>chèque!G116+courant!G116+épargne!G116+terme!G116+divers!G116</f>
        <v>6</v>
      </c>
      <c r="H116" s="31">
        <f>chèque!H116+courant!H116+épargne!H116+terme!H116+divers!H116</f>
        <v>859</v>
      </c>
      <c r="I116" s="31">
        <f>chèque!I116+courant!I116+épargne!I116+terme!I116+divers!I116</f>
        <v>0</v>
      </c>
      <c r="J116" s="31">
        <f>chèque!J116+courant!J116+épargne!J116+terme!J116+divers!J116</f>
        <v>0</v>
      </c>
      <c r="K116" s="31">
        <f>chèque!K116+courant!K116+épargne!K116+terme!K116+divers!K116</f>
        <v>0</v>
      </c>
      <c r="L116" s="31">
        <f>chèque!L116+courant!L116+épargne!L116+terme!L116+divers!L116</f>
        <v>0</v>
      </c>
      <c r="M116" s="31">
        <f>chèque!M116+courant!M116+épargne!M116+terme!M116+divers!M116</f>
        <v>0</v>
      </c>
      <c r="N116" s="31">
        <f>chèque!N116+courant!N116+épargne!N116+terme!N116+divers!N116</f>
        <v>0</v>
      </c>
      <c r="O116" s="31">
        <f t="shared" si="2"/>
        <v>20547</v>
      </c>
      <c r="P116" s="31">
        <f t="shared" si="3"/>
        <v>991597</v>
      </c>
    </row>
    <row r="117" spans="1:16" s="9" customFormat="1" ht="15.75" customHeight="1">
      <c r="A117" s="29" t="s">
        <v>118</v>
      </c>
      <c r="B117" s="30" t="s">
        <v>241</v>
      </c>
      <c r="C117" s="31">
        <f>chèque!C117+courant!C117+épargne!C117+terme!C117+divers!C117</f>
        <v>8210</v>
      </c>
      <c r="D117" s="31">
        <f>chèque!D117+courant!D117+épargne!D117+terme!D117+divers!D117</f>
        <v>341530</v>
      </c>
      <c r="E117" s="31">
        <f>chèque!E117+courant!E117+épargne!E117+terme!E117+divers!E117</f>
        <v>5815</v>
      </c>
      <c r="F117" s="31">
        <f>chèque!F117+courant!F117+épargne!F117+terme!F117+divers!F117</f>
        <v>576327</v>
      </c>
      <c r="G117" s="31">
        <f>chèque!G117+courant!G117+épargne!G117+terme!G117+divers!G117</f>
        <v>5</v>
      </c>
      <c r="H117" s="31">
        <f>chèque!H117+courant!H117+épargne!H117+terme!H117+divers!H117</f>
        <v>4</v>
      </c>
      <c r="I117" s="31">
        <f>chèque!I117+courant!I117+épargne!I117+terme!I117+divers!I117</f>
        <v>0</v>
      </c>
      <c r="J117" s="31">
        <f>chèque!J117+courant!J117+épargne!J117+terme!J117+divers!J117</f>
        <v>0</v>
      </c>
      <c r="K117" s="31">
        <f>chèque!K117+courant!K117+épargne!K117+terme!K117+divers!K117</f>
        <v>0</v>
      </c>
      <c r="L117" s="31">
        <f>chèque!L117+courant!L117+épargne!L117+terme!L117+divers!L117</f>
        <v>0</v>
      </c>
      <c r="M117" s="31">
        <f>chèque!M117+courant!M117+épargne!M117+terme!M117+divers!M117</f>
        <v>0</v>
      </c>
      <c r="N117" s="31">
        <f>chèque!N117+courant!N117+épargne!N117+terme!N117+divers!N117</f>
        <v>0</v>
      </c>
      <c r="O117" s="31">
        <f t="shared" si="2"/>
        <v>14030</v>
      </c>
      <c r="P117" s="31">
        <f t="shared" si="3"/>
        <v>917861</v>
      </c>
    </row>
    <row r="118" spans="1:16" s="17" customFormat="1" ht="20.25" customHeight="1">
      <c r="A118" s="57" t="s">
        <v>132</v>
      </c>
      <c r="B118" s="57"/>
      <c r="C118" s="16">
        <f aca="true" t="shared" si="4" ref="C118:P118">SUM(C13:C117)</f>
        <v>6472250</v>
      </c>
      <c r="D118" s="16">
        <f t="shared" si="4"/>
        <v>392478844</v>
      </c>
      <c r="E118" s="16">
        <f t="shared" si="4"/>
        <v>1423810</v>
      </c>
      <c r="F118" s="16">
        <f t="shared" si="4"/>
        <v>99506720</v>
      </c>
      <c r="G118" s="16">
        <f t="shared" si="4"/>
        <v>51715</v>
      </c>
      <c r="H118" s="16">
        <f t="shared" si="4"/>
        <v>3898881</v>
      </c>
      <c r="I118" s="16">
        <f t="shared" si="4"/>
        <v>5821</v>
      </c>
      <c r="J118" s="16">
        <f t="shared" si="4"/>
        <v>4209445</v>
      </c>
      <c r="K118" s="16">
        <f t="shared" si="4"/>
        <v>1221</v>
      </c>
      <c r="L118" s="16">
        <f t="shared" si="4"/>
        <v>300837</v>
      </c>
      <c r="M118" s="16">
        <f t="shared" si="4"/>
        <v>1267</v>
      </c>
      <c r="N118" s="16">
        <f t="shared" si="4"/>
        <v>535495</v>
      </c>
      <c r="O118" s="16">
        <f t="shared" si="4"/>
        <v>7956084</v>
      </c>
      <c r="P118" s="16">
        <f t="shared" si="4"/>
        <v>500930222</v>
      </c>
    </row>
    <row r="119" spans="1:16" s="17" customFormat="1" ht="20.25" customHeight="1">
      <c r="A119" s="57" t="s">
        <v>133</v>
      </c>
      <c r="B119" s="57"/>
      <c r="C119" s="35">
        <f>chèque!C119+courant!C119+épargne!C119+terme!C119+divers!C119</f>
        <v>316619</v>
      </c>
      <c r="D119" s="35">
        <f>chèque!D119+courant!D119+épargne!D119+terme!D119+divers!D119</f>
        <v>7796081</v>
      </c>
      <c r="E119" s="35">
        <f>chèque!E119+courant!E119+épargne!E119+terme!E119+divers!E119</f>
        <v>83659</v>
      </c>
      <c r="F119" s="35">
        <f>chèque!F119+courant!F119+épargne!F119+terme!F119+divers!F119</f>
        <v>6487649</v>
      </c>
      <c r="G119" s="35">
        <f>chèque!G119+courant!G119+épargne!G119+terme!G119+divers!G119</f>
        <v>851</v>
      </c>
      <c r="H119" s="35">
        <f>chèque!H119+courant!H119+épargne!H119+terme!H119+divers!H119</f>
        <v>42168</v>
      </c>
      <c r="I119" s="35">
        <f>chèque!I119+courant!I119+épargne!I119+terme!I119+divers!I119</f>
        <v>0</v>
      </c>
      <c r="J119" s="35">
        <f>chèque!J119+courant!J119+épargne!J119+terme!J119+divers!J119</f>
        <v>0</v>
      </c>
      <c r="K119" s="35">
        <f>chèque!K119+courant!K119+épargne!K119+terme!K119+divers!K119</f>
        <v>0</v>
      </c>
      <c r="L119" s="35">
        <f>chèque!L119+courant!L119+épargne!L119+terme!L119+divers!L119</f>
        <v>0</v>
      </c>
      <c r="M119" s="35">
        <f>chèque!M119+courant!M119+épargne!M119+terme!M119+divers!M119</f>
        <v>0</v>
      </c>
      <c r="N119" s="35">
        <f>chèque!N119+courant!N119+épargne!N119+terme!N119+divers!N119</f>
        <v>0</v>
      </c>
      <c r="O119" s="35">
        <f>chèque!O119+courant!O119+épargne!O119+terme!O119+divers!O119</f>
        <v>401129</v>
      </c>
      <c r="P119" s="35">
        <f>chèque!P119+courant!P119+épargne!P119+terme!P119+divers!P119</f>
        <v>14325898</v>
      </c>
    </row>
    <row r="120" spans="1:16" s="17" customFormat="1" ht="20.25" customHeight="1">
      <c r="A120" s="57" t="s">
        <v>125</v>
      </c>
      <c r="B120" s="57"/>
      <c r="C120" s="16">
        <f aca="true" t="shared" si="5" ref="C120:N120">C118+C119</f>
        <v>6788869</v>
      </c>
      <c r="D120" s="16">
        <f t="shared" si="5"/>
        <v>400274925</v>
      </c>
      <c r="E120" s="16">
        <f t="shared" si="5"/>
        <v>1507469</v>
      </c>
      <c r="F120" s="16">
        <f t="shared" si="5"/>
        <v>105994369</v>
      </c>
      <c r="G120" s="16">
        <f t="shared" si="5"/>
        <v>52566</v>
      </c>
      <c r="H120" s="16">
        <f t="shared" si="5"/>
        <v>3941049</v>
      </c>
      <c r="I120" s="16">
        <f t="shared" si="5"/>
        <v>5821</v>
      </c>
      <c r="J120" s="16">
        <f t="shared" si="5"/>
        <v>4209445</v>
      </c>
      <c r="K120" s="16">
        <f t="shared" si="5"/>
        <v>1221</v>
      </c>
      <c r="L120" s="16">
        <f t="shared" si="5"/>
        <v>300837</v>
      </c>
      <c r="M120" s="16">
        <f t="shared" si="5"/>
        <v>1267</v>
      </c>
      <c r="N120" s="16">
        <f t="shared" si="5"/>
        <v>535495</v>
      </c>
      <c r="O120" s="16">
        <f>C120+E120+G120+I120+K120+M120</f>
        <v>8357213</v>
      </c>
      <c r="P120" s="16">
        <f>D120+F120+H120+J120+L120+N120</f>
        <v>515256120</v>
      </c>
    </row>
    <row r="121" spans="1:16" s="2" customFormat="1" ht="1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17" customFormat="1" ht="18.75" customHeight="1">
      <c r="A122" s="21"/>
      <c r="B122" s="22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s="17" customFormat="1" ht="18.75" customHeight="1">
      <c r="A123" s="21"/>
      <c r="B123" s="22" t="s">
        <v>135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18:B118"/>
    <mergeCell ref="A119:B119"/>
    <mergeCell ref="B9:B12"/>
    <mergeCell ref="C9:H9"/>
    <mergeCell ref="A2:C2"/>
    <mergeCell ref="A1:C1"/>
    <mergeCell ref="A120:B12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3:H30"/>
  <sheetViews>
    <sheetView workbookViewId="0" topLeftCell="A1">
      <selection activeCell="A5" sqref="A5"/>
    </sheetView>
  </sheetViews>
  <sheetFormatPr defaultColWidth="11.421875" defaultRowHeight="12.75"/>
  <cols>
    <col min="1" max="5" width="29.7109375" style="9" customWidth="1"/>
    <col min="6" max="6" width="6.28125" style="9" customWidth="1"/>
    <col min="7" max="7" width="18.57421875" style="9" customWidth="1"/>
    <col min="8" max="8" width="27.28125" style="9" customWidth="1"/>
    <col min="9" max="16384" width="11.421875" style="9" customWidth="1"/>
  </cols>
  <sheetData>
    <row r="3" spans="1:5" ht="12.75">
      <c r="A3" s="54" t="s">
        <v>242</v>
      </c>
      <c r="B3" s="54"/>
      <c r="C3" s="54"/>
      <c r="D3" s="54"/>
      <c r="E3" s="54"/>
    </row>
    <row r="4" spans="1:5" ht="12.75">
      <c r="A4" s="54" t="s">
        <v>355</v>
      </c>
      <c r="B4" s="54"/>
      <c r="C4" s="54"/>
      <c r="D4" s="54"/>
      <c r="E4" s="54"/>
    </row>
    <row r="5" ht="19.5" customHeight="1">
      <c r="E5" s="36"/>
    </row>
    <row r="6" spans="1:8" s="40" customFormat="1" ht="19.5" customHeight="1">
      <c r="A6" s="37" t="s">
        <v>243</v>
      </c>
      <c r="B6" s="38" t="s">
        <v>272</v>
      </c>
      <c r="C6" s="38" t="s">
        <v>264</v>
      </c>
      <c r="D6" s="39" t="s">
        <v>261</v>
      </c>
      <c r="E6" s="38" t="s">
        <v>257</v>
      </c>
      <c r="G6"/>
      <c r="H6" s="9"/>
    </row>
    <row r="7" spans="1:8" s="40" customFormat="1" ht="19.5" customHeight="1">
      <c r="A7" s="41" t="s">
        <v>248</v>
      </c>
      <c r="B7" s="42" t="s">
        <v>277</v>
      </c>
      <c r="C7" s="42" t="s">
        <v>268</v>
      </c>
      <c r="D7" s="41" t="s">
        <v>265</v>
      </c>
      <c r="E7" s="42" t="s">
        <v>262</v>
      </c>
      <c r="G7"/>
      <c r="H7" s="9"/>
    </row>
    <row r="8" spans="1:8" s="40" customFormat="1" ht="19.5" customHeight="1">
      <c r="A8" s="42" t="s">
        <v>253</v>
      </c>
      <c r="B8" s="42" t="s">
        <v>7</v>
      </c>
      <c r="C8" s="42" t="s">
        <v>273</v>
      </c>
      <c r="D8" s="41" t="s">
        <v>269</v>
      </c>
      <c r="E8" s="42" t="s">
        <v>266</v>
      </c>
      <c r="G8"/>
      <c r="H8" s="9"/>
    </row>
    <row r="9" spans="1:8" s="40" customFormat="1" ht="19.5" customHeight="1">
      <c r="A9" s="42" t="s">
        <v>258</v>
      </c>
      <c r="B9" s="42" t="s">
        <v>281</v>
      </c>
      <c r="C9" s="42" t="s">
        <v>278</v>
      </c>
      <c r="D9" s="41" t="s">
        <v>274</v>
      </c>
      <c r="E9" s="42" t="s">
        <v>270</v>
      </c>
      <c r="G9"/>
      <c r="H9" s="9"/>
    </row>
    <row r="10" spans="1:8" s="40" customFormat="1" ht="19.5" customHeight="1">
      <c r="A10" s="42" t="s">
        <v>263</v>
      </c>
      <c r="B10" s="42" t="s">
        <v>285</v>
      </c>
      <c r="C10" s="42" t="s">
        <v>282</v>
      </c>
      <c r="D10" s="41" t="s">
        <v>279</v>
      </c>
      <c r="E10" s="42" t="s">
        <v>275</v>
      </c>
      <c r="G10"/>
      <c r="H10" s="9"/>
    </row>
    <row r="11" spans="1:8" s="40" customFormat="1" ht="19.5" customHeight="1">
      <c r="A11" s="42" t="s">
        <v>267</v>
      </c>
      <c r="B11" s="42" t="s">
        <v>294</v>
      </c>
      <c r="C11" s="42" t="s">
        <v>286</v>
      </c>
      <c r="D11" s="42" t="s">
        <v>283</v>
      </c>
      <c r="E11" s="42" t="s">
        <v>280</v>
      </c>
      <c r="G11"/>
      <c r="H11" s="9"/>
    </row>
    <row r="12" spans="1:8" s="40" customFormat="1" ht="19.5" customHeight="1">
      <c r="A12" s="42" t="s">
        <v>271</v>
      </c>
      <c r="B12" s="42" t="s">
        <v>299</v>
      </c>
      <c r="C12" s="42" t="s">
        <v>290</v>
      </c>
      <c r="D12" s="42" t="s">
        <v>287</v>
      </c>
      <c r="E12" s="42" t="s">
        <v>284</v>
      </c>
      <c r="G12"/>
      <c r="H12" s="9"/>
    </row>
    <row r="13" spans="1:8" s="40" customFormat="1" ht="19.5" customHeight="1">
      <c r="A13" s="42" t="s">
        <v>276</v>
      </c>
      <c r="B13" s="42" t="s">
        <v>304</v>
      </c>
      <c r="C13" s="42" t="s">
        <v>295</v>
      </c>
      <c r="D13" s="42" t="s">
        <v>291</v>
      </c>
      <c r="E13" s="42" t="s">
        <v>288</v>
      </c>
      <c r="G13"/>
      <c r="H13" s="9"/>
    </row>
    <row r="14" spans="1:8" s="40" customFormat="1" ht="19.5" customHeight="1">
      <c r="A14" s="42" t="s">
        <v>289</v>
      </c>
      <c r="B14" s="42" t="s">
        <v>309</v>
      </c>
      <c r="C14" s="42" t="s">
        <v>300</v>
      </c>
      <c r="D14" s="42" t="s">
        <v>296</v>
      </c>
      <c r="E14" s="42" t="s">
        <v>292</v>
      </c>
      <c r="G14"/>
      <c r="H14" s="9"/>
    </row>
    <row r="15" spans="1:8" s="40" customFormat="1" ht="19.5" customHeight="1">
      <c r="A15" s="42" t="s">
        <v>293</v>
      </c>
      <c r="B15" s="42" t="s">
        <v>9</v>
      </c>
      <c r="C15" s="42" t="s">
        <v>305</v>
      </c>
      <c r="D15" s="42" t="s">
        <v>301</v>
      </c>
      <c r="E15" s="42" t="s">
        <v>297</v>
      </c>
      <c r="G15"/>
      <c r="H15" s="9"/>
    </row>
    <row r="16" spans="1:8" s="40" customFormat="1" ht="19.5" customHeight="1">
      <c r="A16" s="42" t="s">
        <v>298</v>
      </c>
      <c r="B16" s="43" t="s">
        <v>314</v>
      </c>
      <c r="C16" s="42" t="s">
        <v>310</v>
      </c>
      <c r="D16" s="42" t="s">
        <v>306</v>
      </c>
      <c r="E16" s="42" t="s">
        <v>302</v>
      </c>
      <c r="G16"/>
      <c r="H16" s="9"/>
    </row>
    <row r="17" spans="1:8" s="40" customFormat="1" ht="19.5" customHeight="1">
      <c r="A17" s="42" t="s">
        <v>303</v>
      </c>
      <c r="B17" s="43" t="s">
        <v>10</v>
      </c>
      <c r="C17" s="42" t="s">
        <v>315</v>
      </c>
      <c r="D17" s="42" t="s">
        <v>311</v>
      </c>
      <c r="E17" s="42" t="s">
        <v>307</v>
      </c>
      <c r="G17"/>
      <c r="H17" s="9"/>
    </row>
    <row r="18" spans="1:8" s="40" customFormat="1" ht="19.5" customHeight="1">
      <c r="A18" s="42" t="s">
        <v>308</v>
      </c>
      <c r="B18" s="47" t="s">
        <v>319</v>
      </c>
      <c r="C18" s="42" t="s">
        <v>320</v>
      </c>
      <c r="D18" s="43" t="s">
        <v>316</v>
      </c>
      <c r="E18" s="42" t="s">
        <v>312</v>
      </c>
      <c r="G18"/>
      <c r="H18" s="9"/>
    </row>
    <row r="19" spans="1:8" s="40" customFormat="1" ht="19.5" customHeight="1">
      <c r="A19" s="42" t="s">
        <v>313</v>
      </c>
      <c r="B19" s="42" t="s">
        <v>324</v>
      </c>
      <c r="C19" s="42" t="s">
        <v>327</v>
      </c>
      <c r="D19" s="43" t="s">
        <v>321</v>
      </c>
      <c r="E19" s="46" t="s">
        <v>20</v>
      </c>
      <c r="G19"/>
      <c r="H19" s="9"/>
    </row>
    <row r="20" spans="1:8" s="40" customFormat="1" ht="19.5" customHeight="1">
      <c r="A20" s="42" t="s">
        <v>318</v>
      </c>
      <c r="B20" s="42" t="s">
        <v>331</v>
      </c>
      <c r="C20" s="42" t="s">
        <v>332</v>
      </c>
      <c r="D20" s="42" t="s">
        <v>325</v>
      </c>
      <c r="E20" s="42" t="s">
        <v>317</v>
      </c>
      <c r="G20"/>
      <c r="H20" s="9"/>
    </row>
    <row r="21" spans="1:8" s="40" customFormat="1" ht="19.5" customHeight="1">
      <c r="A21" s="42" t="s">
        <v>323</v>
      </c>
      <c r="B21" s="42" t="s">
        <v>336</v>
      </c>
      <c r="C21" s="42" t="s">
        <v>15</v>
      </c>
      <c r="D21" s="42" t="s">
        <v>328</v>
      </c>
      <c r="E21" s="42" t="s">
        <v>322</v>
      </c>
      <c r="G21"/>
      <c r="H21" s="9"/>
    </row>
    <row r="22" spans="1:8" s="40" customFormat="1" ht="19.5" customHeight="1">
      <c r="A22" s="42" t="s">
        <v>330</v>
      </c>
      <c r="B22" s="42" t="s">
        <v>340</v>
      </c>
      <c r="C22" s="42" t="s">
        <v>16</v>
      </c>
      <c r="D22" s="43" t="s">
        <v>333</v>
      </c>
      <c r="E22" s="46" t="s">
        <v>21</v>
      </c>
      <c r="G22"/>
      <c r="H22" s="9"/>
    </row>
    <row r="23" spans="1:8" s="40" customFormat="1" ht="19.5" customHeight="1">
      <c r="A23" s="42" t="s">
        <v>335</v>
      </c>
      <c r="B23" s="42" t="s">
        <v>12</v>
      </c>
      <c r="C23" s="42" t="s">
        <v>17</v>
      </c>
      <c r="D23" s="42" t="s">
        <v>338</v>
      </c>
      <c r="E23" s="42" t="s">
        <v>326</v>
      </c>
      <c r="G23"/>
      <c r="H23" s="9"/>
    </row>
    <row r="24" spans="1:8" s="40" customFormat="1" ht="19.5" customHeight="1">
      <c r="A24" s="42" t="s">
        <v>344</v>
      </c>
      <c r="B24" s="43" t="s">
        <v>345</v>
      </c>
      <c r="C24" s="47" t="s">
        <v>337</v>
      </c>
      <c r="D24" s="42" t="s">
        <v>342</v>
      </c>
      <c r="E24" s="43" t="s">
        <v>329</v>
      </c>
      <c r="G24" s="9"/>
      <c r="H24" s="9"/>
    </row>
    <row r="25" spans="1:8" s="40" customFormat="1" ht="19.5" customHeight="1">
      <c r="A25" s="48" t="s">
        <v>349</v>
      </c>
      <c r="B25" s="42" t="s">
        <v>350</v>
      </c>
      <c r="C25" s="47" t="s">
        <v>341</v>
      </c>
      <c r="D25" s="42" t="s">
        <v>347</v>
      </c>
      <c r="E25" s="42" t="s">
        <v>334</v>
      </c>
      <c r="G25" s="9"/>
      <c r="H25" s="9"/>
    </row>
    <row r="26" spans="1:8" s="40" customFormat="1" ht="19.5" customHeight="1">
      <c r="A26" s="48" t="s">
        <v>244</v>
      </c>
      <c r="B26" s="42" t="s">
        <v>245</v>
      </c>
      <c r="C26" s="42" t="s">
        <v>346</v>
      </c>
      <c r="D26" s="42" t="s">
        <v>352</v>
      </c>
      <c r="E26" s="42" t="s">
        <v>339</v>
      </c>
      <c r="G26" s="9"/>
      <c r="H26" s="9"/>
    </row>
    <row r="27" spans="1:8" s="40" customFormat="1" ht="19.5" customHeight="1">
      <c r="A27" s="42" t="s">
        <v>249</v>
      </c>
      <c r="B27" s="47" t="s">
        <v>250</v>
      </c>
      <c r="C27" s="42" t="s">
        <v>351</v>
      </c>
      <c r="D27" s="42" t="s">
        <v>18</v>
      </c>
      <c r="E27" s="43" t="s">
        <v>343</v>
      </c>
      <c r="G27" s="9"/>
      <c r="H27" s="9"/>
    </row>
    <row r="28" spans="1:5" ht="19.5" customHeight="1">
      <c r="A28" s="43" t="s">
        <v>5</v>
      </c>
      <c r="B28" s="42" t="s">
        <v>255</v>
      </c>
      <c r="C28" s="42" t="s">
        <v>246</v>
      </c>
      <c r="D28" s="42" t="s">
        <v>247</v>
      </c>
      <c r="E28" s="42" t="s">
        <v>348</v>
      </c>
    </row>
    <row r="29" spans="1:5" ht="19.5" customHeight="1">
      <c r="A29" s="42" t="s">
        <v>254</v>
      </c>
      <c r="B29" s="42" t="s">
        <v>260</v>
      </c>
      <c r="C29" s="42" t="s">
        <v>251</v>
      </c>
      <c r="D29" s="42" t="s">
        <v>19</v>
      </c>
      <c r="E29" s="43"/>
    </row>
    <row r="30" spans="1:5" ht="19.5" customHeight="1">
      <c r="A30" s="44" t="s">
        <v>259</v>
      </c>
      <c r="B30" s="44" t="s">
        <v>13</v>
      </c>
      <c r="C30" s="44" t="s">
        <v>256</v>
      </c>
      <c r="D30" s="44" t="s">
        <v>252</v>
      </c>
      <c r="E30" s="45"/>
    </row>
    <row r="31" ht="19.5" customHeight="1"/>
  </sheetData>
  <mergeCells count="2">
    <mergeCell ref="A3:E3"/>
    <mergeCell ref="A4:E4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h.bennis</cp:lastModifiedBy>
  <cp:lastPrinted>2008-06-27T12:46:03Z</cp:lastPrinted>
  <dcterms:modified xsi:type="dcterms:W3CDTF">2008-06-30T10:55:48Z</dcterms:modified>
  <cp:category/>
  <cp:version/>
  <cp:contentType/>
  <cp:contentStatus/>
</cp:coreProperties>
</file>