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55" windowWidth="10860" windowHeight="5505" tabRatio="666" firstSheet="3" activeTab="5"/>
  </bookViews>
  <sheets>
    <sheet name="de chèques" sheetId="1" r:id="rId1"/>
    <sheet name="courants" sheetId="2" r:id="rId2"/>
    <sheet name="d'épargne" sheetId="3" r:id="rId3"/>
    <sheet name="à terme et bons de caisse" sheetId="4" r:id="rId4"/>
    <sheet name="créditeurs de la clientèle" sheetId="5" r:id="rId5"/>
    <sheet name="Total" sheetId="6" r:id="rId6"/>
    <sheet name="Liste loc" sheetId="7" r:id="rId7"/>
  </sheets>
  <definedNames>
    <definedName name="_xlnm.Print_Titles" localSheetId="3">'à terme et bons de caisse'!$1:$12</definedName>
    <definedName name="_xlnm.Print_Titles" localSheetId="1">'courants'!$1:$12</definedName>
    <definedName name="_xlnm.Print_Titles" localSheetId="4">'créditeurs de la clientèle'!$1:$12</definedName>
    <definedName name="_xlnm.Print_Titles" localSheetId="0">'de chèques'!$1:$12</definedName>
    <definedName name="_xlnm.Print_Titles" localSheetId="2">'d''épargne'!$1:$12</definedName>
    <definedName name="_xlnm.Print_Titles" localSheetId="5">'Total'!$1:$12</definedName>
    <definedName name="_xlnm.Print_Area" localSheetId="3">'à terme et bons de caisse'!$A$1:$P$107</definedName>
    <definedName name="_xlnm.Print_Area" localSheetId="1">'courants'!$A$1:$P$107</definedName>
    <definedName name="_xlnm.Print_Area" localSheetId="4">'créditeurs de la clientèle'!$A$1:$P$107</definedName>
    <definedName name="_xlnm.Print_Area" localSheetId="0">'de chèques'!$A$1:$P$107</definedName>
    <definedName name="_xlnm.Print_Area" localSheetId="2">'d''épargne'!$A$1:$P$107</definedName>
    <definedName name="_xlnm.Print_Area" localSheetId="6">'Liste loc'!$A$1:$E$27</definedName>
    <definedName name="_xlnm.Print_Area" localSheetId="5">'Total'!$A$1:$P$107</definedName>
  </definedNames>
  <calcPr fullCalcOnLoad="1"/>
</workbook>
</file>

<file path=xl/sharedStrings.xml><?xml version="1.0" encoding="utf-8"?>
<sst xmlns="http://schemas.openxmlformats.org/spreadsheetml/2006/main" count="1394" uniqueCount="321">
  <si>
    <t>010</t>
  </si>
  <si>
    <t>576</t>
  </si>
  <si>
    <t>492</t>
  </si>
  <si>
    <t>022</t>
  </si>
  <si>
    <t>696</t>
  </si>
  <si>
    <t>050</t>
  </si>
  <si>
    <t>643</t>
  </si>
  <si>
    <t>176</t>
  </si>
  <si>
    <t>425</t>
  </si>
  <si>
    <t>615</t>
  </si>
  <si>
    <t>201</t>
  </si>
  <si>
    <t>110</t>
  </si>
  <si>
    <t>523</t>
  </si>
  <si>
    <t>511</t>
  </si>
  <si>
    <t>090</t>
  </si>
  <si>
    <t>575</t>
  </si>
  <si>
    <t>621</t>
  </si>
  <si>
    <t>121</t>
  </si>
  <si>
    <t>780</t>
  </si>
  <si>
    <t>150</t>
  </si>
  <si>
    <t>020</t>
  </si>
  <si>
    <t>501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</si>
  <si>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</si>
  <si>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</si>
  <si>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</si>
  <si>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</si>
  <si>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</si>
  <si>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</si>
  <si>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</si>
  <si>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</si>
  <si>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</si>
  <si>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</si>
  <si>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</si>
  <si>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</si>
  <si>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057</t>
  </si>
  <si>
    <t>021</t>
  </si>
  <si>
    <t>104</t>
  </si>
  <si>
    <t>330</t>
  </si>
  <si>
    <t>360</t>
  </si>
  <si>
    <t>380</t>
  </si>
  <si>
    <t>400</t>
  </si>
  <si>
    <t>731</t>
  </si>
  <si>
    <t>430</t>
  </si>
  <si>
    <t>735</t>
  </si>
  <si>
    <t>728</t>
  </si>
  <si>
    <t>450</t>
  </si>
  <si>
    <t>015</t>
  </si>
  <si>
    <t>336</t>
  </si>
  <si>
    <t>480</t>
  </si>
  <si>
    <t>524</t>
  </si>
  <si>
    <t>391</t>
  </si>
  <si>
    <t>787</t>
  </si>
  <si>
    <t>515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</si>
  <si>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</si>
  <si>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</si>
  <si>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</si>
  <si>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</si>
  <si>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</si>
  <si>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</si>
  <si>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</si>
  <si>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</si>
  <si>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</si>
  <si>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</si>
  <si>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</si>
  <si>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</si>
  <si>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</si>
  <si>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</si>
  <si>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</si>
  <si>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</si>
  <si>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</si>
  <si>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353</t>
  </si>
  <si>
    <t>650</t>
  </si>
  <si>
    <t>640</t>
  </si>
  <si>
    <t>660</t>
  </si>
  <si>
    <t>585</t>
  </si>
  <si>
    <t>061</t>
  </si>
  <si>
    <t>041</t>
  </si>
  <si>
    <t>690</t>
  </si>
  <si>
    <t>825</t>
  </si>
  <si>
    <t>720</t>
  </si>
  <si>
    <t>374</t>
  </si>
  <si>
    <t>559</t>
  </si>
  <si>
    <t>750</t>
  </si>
  <si>
    <t>607</t>
  </si>
  <si>
    <t>565</t>
  </si>
  <si>
    <t>519</t>
  </si>
  <si>
    <t>507</t>
  </si>
  <si>
    <t>Code localité</t>
  </si>
  <si>
    <t>Localité</t>
  </si>
  <si>
    <t>Nombre</t>
  </si>
  <si>
    <t>Montant</t>
  </si>
  <si>
    <t>Marocains résidents à l'étranger</t>
  </si>
  <si>
    <t>Autres</t>
  </si>
  <si>
    <t>Non résidents</t>
  </si>
  <si>
    <t>Résidents</t>
  </si>
  <si>
    <t>Total</t>
  </si>
  <si>
    <t>Direction du Contrôle</t>
  </si>
  <si>
    <r>
      <t>BA</t>
    </r>
    <r>
      <rPr>
        <b/>
        <u val="single"/>
        <sz val="10"/>
        <rFont val="Arial"/>
        <family val="2"/>
      </rPr>
      <t>NK AL-MAGH</t>
    </r>
    <r>
      <rPr>
        <b/>
        <sz val="10"/>
        <rFont val="Arial"/>
        <family val="2"/>
      </rPr>
      <t>RIB</t>
    </r>
  </si>
  <si>
    <r>
      <t>de</t>
    </r>
    <r>
      <rPr>
        <b/>
        <u val="single"/>
        <sz val="10"/>
        <rFont val="Arial"/>
        <family val="2"/>
      </rPr>
      <t>s Etablissements de Cré</t>
    </r>
    <r>
      <rPr>
        <b/>
        <sz val="10"/>
        <rFont val="Arial"/>
        <family val="2"/>
      </rPr>
      <t>dit</t>
    </r>
  </si>
  <si>
    <t>Comptes chèques en dirhams</t>
  </si>
  <si>
    <t>Comptes chèques en devises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</si>
  <si>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</si>
  <si>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</si>
  <si>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</si>
  <si>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</si>
  <si>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</si>
  <si>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</si>
  <si>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</si>
  <si>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</si>
  <si>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</si>
  <si>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</si>
  <si>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Sous Total</t>
  </si>
  <si>
    <t>Ventilation par localités (1) des comptes de dépôt (*) de l'ensemble des banques (2)</t>
  </si>
  <si>
    <t xml:space="preserve">(Montants en milliers de dirhams)  </t>
  </si>
  <si>
    <t>Autres localités (3)</t>
  </si>
  <si>
    <t>(1) Localités où sont implantés au moins trois établissements bancaires</t>
  </si>
  <si>
    <t>(2) Y compris les ex OFS</t>
  </si>
  <si>
    <t>(3) Localités où sont implantés moins de trois établissements bancaires (voir liste en annexe)</t>
  </si>
  <si>
    <t>(*) Y compris les valeurs données en pension</t>
  </si>
  <si>
    <t xml:space="preserve">AGHBALA  </t>
  </si>
  <si>
    <t xml:space="preserve">BOUIZAKARNE </t>
  </si>
  <si>
    <t xml:space="preserve">HAD BNI CHIKER </t>
  </si>
  <si>
    <t xml:space="preserve">OUED AMLIL  </t>
  </si>
  <si>
    <t xml:space="preserve">SKHOUR RHAMNA  </t>
  </si>
  <si>
    <t>AIN BENI MATHAR</t>
  </si>
  <si>
    <t>BOUJAD</t>
  </si>
  <si>
    <t>HAD KOURT</t>
  </si>
  <si>
    <t>OUED LAOU</t>
  </si>
  <si>
    <t xml:space="preserve">SOUALAM TRIFIA </t>
  </si>
  <si>
    <t>AIN EL AOUDA</t>
  </si>
  <si>
    <t xml:space="preserve">BOUJDOUR </t>
  </si>
  <si>
    <t xml:space="preserve">IFNI  </t>
  </si>
  <si>
    <t xml:space="preserve">OULAD ABBOU </t>
  </si>
  <si>
    <t xml:space="preserve">TAFERSIT </t>
  </si>
  <si>
    <t>AIN ZOHRA</t>
  </si>
  <si>
    <t>BOULEMANE</t>
  </si>
  <si>
    <t>IFRANE</t>
  </si>
  <si>
    <t xml:space="preserve">OULAD AYAD  </t>
  </si>
  <si>
    <t>TAFRAOUTE</t>
  </si>
  <si>
    <t>AIT OURIR</t>
  </si>
  <si>
    <t xml:space="preserve">BOUMALEN DADES </t>
  </si>
  <si>
    <t xml:space="preserve">IMI-N-TANOUTE  </t>
  </si>
  <si>
    <t xml:space="preserve">OULAD FREJ  </t>
  </si>
  <si>
    <t xml:space="preserve">TAHANNAOUT  </t>
  </si>
  <si>
    <t xml:space="preserve">AJDIR </t>
  </si>
  <si>
    <t xml:space="preserve">BZOU  </t>
  </si>
  <si>
    <t xml:space="preserve">ISSAGUEN </t>
  </si>
  <si>
    <t xml:space="preserve">OULAD SAID  </t>
  </si>
  <si>
    <t xml:space="preserve">TAHLA </t>
  </si>
  <si>
    <t xml:space="preserve">AKLIM </t>
  </si>
  <si>
    <t xml:space="preserve">CHEMAIA  </t>
  </si>
  <si>
    <t xml:space="preserve">JEMAA-SHAIM </t>
  </si>
  <si>
    <t>OULMES</t>
  </si>
  <si>
    <t>TALIOUINE</t>
  </si>
  <si>
    <t xml:space="preserve">AL AAOUAMRA </t>
  </si>
  <si>
    <t>CHICHAOUA</t>
  </si>
  <si>
    <t>JERADA</t>
  </si>
  <si>
    <t>OUTAT EL HAJ</t>
  </si>
  <si>
    <t xml:space="preserve">TALSINT  </t>
  </si>
  <si>
    <t xml:space="preserve">AMIZMIZ  </t>
  </si>
  <si>
    <t>DAKHLA</t>
  </si>
  <si>
    <t xml:space="preserve">JORF EL MELHA  </t>
  </si>
  <si>
    <t>TAMALLALT</t>
  </si>
  <si>
    <t xml:space="preserve">AOULOUZ  </t>
  </si>
  <si>
    <t xml:space="preserve">DAR KEBDANI </t>
  </si>
  <si>
    <t xml:space="preserve">KARIA BA MOHAMED  </t>
  </si>
  <si>
    <t xml:space="preserve">RHAFSAI  </t>
  </si>
  <si>
    <t xml:space="preserve">TAMANAR  </t>
  </si>
  <si>
    <t xml:space="preserve">ASSA  </t>
  </si>
  <si>
    <t>DEBDOU</t>
  </si>
  <si>
    <t>KARIAT AREKMANE</t>
  </si>
  <si>
    <t xml:space="preserve">RICH  </t>
  </si>
  <si>
    <t>TAMSAMANE</t>
  </si>
  <si>
    <t>AZILAL</t>
  </si>
  <si>
    <t xml:space="preserve">DEMNATE  </t>
  </si>
  <si>
    <t xml:space="preserve">KHEMIS ZEMAMRA </t>
  </si>
  <si>
    <t xml:space="preserve">RISSANI  </t>
  </si>
  <si>
    <t xml:space="preserve">TATA  </t>
  </si>
  <si>
    <t xml:space="preserve">BAB BERRED  </t>
  </si>
  <si>
    <t>EL BOROUJ</t>
  </si>
  <si>
    <t xml:space="preserve">LAATTAOUIA  </t>
  </si>
  <si>
    <t xml:space="preserve">ROMMANI  </t>
  </si>
  <si>
    <t xml:space="preserve">TAZNAKHT </t>
  </si>
  <si>
    <t xml:space="preserve">BAB TAZA </t>
  </si>
  <si>
    <t xml:space="preserve">EL GARA  </t>
  </si>
  <si>
    <t xml:space="preserve">LALLA MIMOUNA  </t>
  </si>
  <si>
    <t xml:space="preserve">TINEJDAD </t>
  </si>
  <si>
    <t>BENI DRAR</t>
  </si>
  <si>
    <t xml:space="preserve">EL HAJEB </t>
  </si>
  <si>
    <t>MAAZIZ</t>
  </si>
  <si>
    <t xml:space="preserve">SEBT GZOULA </t>
  </si>
  <si>
    <t xml:space="preserve">TISSA </t>
  </si>
  <si>
    <t xml:space="preserve">BIOUGRA  </t>
  </si>
  <si>
    <t xml:space="preserve">EL KEBAB </t>
  </si>
  <si>
    <t>MARTIL</t>
  </si>
  <si>
    <t xml:space="preserve">TIZI OUSLI  </t>
  </si>
  <si>
    <t xml:space="preserve">BIR JDID </t>
  </si>
  <si>
    <t xml:space="preserve">EL KSIBA </t>
  </si>
  <si>
    <t xml:space="preserve">MISSOUR  </t>
  </si>
  <si>
    <t xml:space="preserve">SIDI BOUKNADEL </t>
  </si>
  <si>
    <t xml:space="preserve">TLATA AKHSASS  </t>
  </si>
  <si>
    <t>BNI BOUAYACH</t>
  </si>
  <si>
    <t>ES-SEMARA</t>
  </si>
  <si>
    <t xml:space="preserve">MOULAY BOUAZZA </t>
  </si>
  <si>
    <t>SIDI BOUOTHMANE</t>
  </si>
  <si>
    <t xml:space="preserve">ZAOUIAT CHEIKH </t>
  </si>
  <si>
    <t xml:space="preserve">BOUARFA  </t>
  </si>
  <si>
    <t xml:space="preserve">FARKHANA </t>
  </si>
  <si>
    <t>M'RIRT</t>
  </si>
  <si>
    <t xml:space="preserve">SIDI HAJJAJ </t>
  </si>
  <si>
    <t xml:space="preserve">BOUDINAR </t>
  </si>
  <si>
    <t>FIGUIG</t>
  </si>
  <si>
    <t xml:space="preserve">MY DRISS ZERHOUNE </t>
  </si>
  <si>
    <t xml:space="preserve">SIDI SMAIL  </t>
  </si>
  <si>
    <t>BOUGUEDRA</t>
  </si>
  <si>
    <t xml:space="preserve">GOULMIMA </t>
  </si>
  <si>
    <t xml:space="preserve">OUAOUIZARTH </t>
  </si>
  <si>
    <t xml:space="preserve">SKHIRATE </t>
  </si>
  <si>
    <t>A fin décembre 2001</t>
  </si>
  <si>
    <t xml:space="preserve">AGADIR                                                      </t>
  </si>
  <si>
    <t xml:space="preserve">AHFIR                                                       </t>
  </si>
  <si>
    <t xml:space="preserve">AIN TAOUJDATE                                               </t>
  </si>
  <si>
    <t xml:space="preserve">AIT MELLOUL                                                 </t>
  </si>
  <si>
    <t xml:space="preserve">AKNOUL                                                      </t>
  </si>
  <si>
    <t xml:space="preserve">AL HOCEIMA                                                  </t>
  </si>
  <si>
    <t xml:space="preserve">ASILAH                                                      </t>
  </si>
  <si>
    <t xml:space="preserve">AZEMMOUR                                                    </t>
  </si>
  <si>
    <t xml:space="preserve">AZROU                                                       </t>
  </si>
  <si>
    <t xml:space="preserve">BEN AHMED                                                   </t>
  </si>
  <si>
    <t xml:space="preserve">BEN GUERIR                                                  </t>
  </si>
  <si>
    <t xml:space="preserve">BEN SLIMANE                                                 </t>
  </si>
  <si>
    <t xml:space="preserve">BEN TIB                                                     </t>
  </si>
  <si>
    <t xml:space="preserve">BENI ANSAR                                                  </t>
  </si>
  <si>
    <t xml:space="preserve">BENI MELLAL                                                 </t>
  </si>
  <si>
    <t xml:space="preserve">BERKANE                                                     </t>
  </si>
  <si>
    <t xml:space="preserve">BERRECHID                                                   </t>
  </si>
  <si>
    <t xml:space="preserve">BOUZNIKA                                                    </t>
  </si>
  <si>
    <t xml:space="preserve">CASABLANCA                                                  </t>
  </si>
  <si>
    <t xml:space="preserve">CHEFCHAOUEN                                                 </t>
  </si>
  <si>
    <t xml:space="preserve">DRIOUCH                                                     </t>
  </si>
  <si>
    <t xml:space="preserve">EL JADIDA                                                   </t>
  </si>
  <si>
    <t xml:space="preserve">EL KELAA DES SRARHNA                                        </t>
  </si>
  <si>
    <t xml:space="preserve">EL KELAA M'GOUNA                                            </t>
  </si>
  <si>
    <t xml:space="preserve">EL-AIOUN                                                    </t>
  </si>
  <si>
    <t xml:space="preserve">ERFOUD                                                      </t>
  </si>
  <si>
    <t xml:space="preserve">ERRACHIDIA                                                  </t>
  </si>
  <si>
    <t xml:space="preserve">ESSAOUIRA                                                   </t>
  </si>
  <si>
    <t xml:space="preserve">FES                                                         </t>
  </si>
  <si>
    <t xml:space="preserve">FKIH BEN SALAH                                              </t>
  </si>
  <si>
    <t xml:space="preserve">FNIDEK                                                      </t>
  </si>
  <si>
    <t xml:space="preserve">GUELMIM                                                     </t>
  </si>
  <si>
    <t xml:space="preserve">GUERCIF                                                     </t>
  </si>
  <si>
    <t xml:space="preserve">IMZOUREN                                                    </t>
  </si>
  <si>
    <t xml:space="preserve">INEZGANE                                                    </t>
  </si>
  <si>
    <t xml:space="preserve">KASBA TADLA                                                 </t>
  </si>
  <si>
    <t xml:space="preserve">KENITRA                                                     </t>
  </si>
  <si>
    <t xml:space="preserve">KHEMISSET                                                   </t>
  </si>
  <si>
    <t xml:space="preserve">KHENIFRA                                                    </t>
  </si>
  <si>
    <t xml:space="preserve">KHOURIBGA                                                   </t>
  </si>
  <si>
    <t xml:space="preserve">KSAR EL KEBIR                                               </t>
  </si>
  <si>
    <t xml:space="preserve">LAAYOUNE                                                    </t>
  </si>
  <si>
    <t xml:space="preserve">LARACHE                                                     </t>
  </si>
  <si>
    <t xml:space="preserve">MARRAKECH                                                   </t>
  </si>
  <si>
    <t xml:space="preserve">MASSA                                                       </t>
  </si>
  <si>
    <t xml:space="preserve">M'DIQ                                                       </t>
  </si>
  <si>
    <t xml:space="preserve">MECHRA BEL KSIRI                                            </t>
  </si>
  <si>
    <t xml:space="preserve">MEKNES                                                      </t>
  </si>
  <si>
    <t xml:space="preserve">MIDAR                                                       </t>
  </si>
  <si>
    <t xml:space="preserve">MIDELT                                                      </t>
  </si>
  <si>
    <t xml:space="preserve">MOHAMMEDIA                                                  </t>
  </si>
  <si>
    <t xml:space="preserve">MONTE ARUIT                                                 </t>
  </si>
  <si>
    <t xml:space="preserve">NADOR                                                       </t>
  </si>
  <si>
    <t xml:space="preserve">OUARZAZATE                                                  </t>
  </si>
  <si>
    <t xml:space="preserve">OUAZZANE                                                    </t>
  </si>
  <si>
    <t xml:space="preserve">OUED ZEM                                                    </t>
  </si>
  <si>
    <t xml:space="preserve">OUJDA                                                       </t>
  </si>
  <si>
    <t xml:space="preserve">OULAD TEIMA                                                 </t>
  </si>
  <si>
    <t xml:space="preserve">RABAT                                                       </t>
  </si>
  <si>
    <t xml:space="preserve">SAFI                                                        </t>
  </si>
  <si>
    <t xml:space="preserve">SALE                                                        </t>
  </si>
  <si>
    <t xml:space="preserve">SEBT OULAD NEMMA                                            </t>
  </si>
  <si>
    <t xml:space="preserve">SEFROU                                                      </t>
  </si>
  <si>
    <t xml:space="preserve">SELOUANE                                                    </t>
  </si>
  <si>
    <t xml:space="preserve">SETTAT                                                      </t>
  </si>
  <si>
    <t xml:space="preserve">SIDI BENNOUR                                                </t>
  </si>
  <si>
    <t xml:space="preserve">SIDI KACEM                                                  </t>
  </si>
  <si>
    <t xml:space="preserve">SIDI SLIMANE                                                </t>
  </si>
  <si>
    <t xml:space="preserve">SIDI YAHIA EL RHARB                                         </t>
  </si>
  <si>
    <t xml:space="preserve">SOUK ARBAA EL RHARB                                         </t>
  </si>
  <si>
    <t xml:space="preserve">TAN TAN                                                     </t>
  </si>
  <si>
    <t xml:space="preserve">TANGER                                                      </t>
  </si>
  <si>
    <t xml:space="preserve">TAOUNATE                                                    </t>
  </si>
  <si>
    <t xml:space="preserve">TAOURIRT                                                    </t>
  </si>
  <si>
    <t xml:space="preserve">TARGUIST                                                    </t>
  </si>
  <si>
    <t xml:space="preserve">TAROUDANNT                                                  </t>
  </si>
  <si>
    <t xml:space="preserve">TAZA                                                        </t>
  </si>
  <si>
    <t xml:space="preserve">TEMARA                                                      </t>
  </si>
  <si>
    <t xml:space="preserve">TETOUAN                                                     </t>
  </si>
  <si>
    <t xml:space="preserve">TIFLET                                                      </t>
  </si>
  <si>
    <t xml:space="preserve">TINEGHIR                                                    </t>
  </si>
  <si>
    <t xml:space="preserve">TIZNIT                                                      </t>
  </si>
  <si>
    <t xml:space="preserve">YOUSSOUFIA                                                  </t>
  </si>
  <si>
    <t xml:space="preserve">ZAGORA                                                      </t>
  </si>
  <si>
    <t xml:space="preserve">ZAIO                                                        </t>
  </si>
  <si>
    <t xml:space="preserve">ZEGANGANE                                                   </t>
  </si>
  <si>
    <t xml:space="preserve">DCHEIRA                                                     </t>
  </si>
  <si>
    <t>AFOURAR</t>
  </si>
  <si>
    <t>BOUFAKRANE</t>
  </si>
  <si>
    <t xml:space="preserve">MOULAY YACOUB </t>
  </si>
  <si>
    <t xml:space="preserve">SABAA AIYOUN </t>
  </si>
  <si>
    <t xml:space="preserve">SAIDIA </t>
  </si>
  <si>
    <t>MEDIOUNA</t>
  </si>
  <si>
    <t>NOUACEUR</t>
  </si>
  <si>
    <t>(3) Liste des localités où sont implantés moins de trois établissements bancaires</t>
  </si>
  <si>
    <t>AIN TAOUJDATE</t>
  </si>
  <si>
    <t xml:space="preserve">AZROU                  </t>
  </si>
  <si>
    <t xml:space="preserve">SIDI YAHIA EL RHARB     </t>
  </si>
  <si>
    <t xml:space="preserve">DCHEIRA       </t>
  </si>
  <si>
    <t xml:space="preserve">AZEMMOUR        </t>
  </si>
  <si>
    <t>SIDI ALLAL TAZI</t>
  </si>
  <si>
    <t>RAS EL MA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</si>
</sst>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23"/>
  <sheetViews>
    <sheetView workbookViewId="0" topLeftCell="J1">
      <selection activeCell="A5" sqref="A5:P5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40" t="s">
        <v>97</v>
      </c>
      <c r="B1" s="40"/>
    </row>
    <row r="2" spans="1:2" ht="15" customHeight="1">
      <c r="A2" s="40" t="s">
        <v>96</v>
      </c>
      <c r="B2" s="40"/>
    </row>
    <row r="3" spans="1:2" ht="15" customHeight="1">
      <c r="A3" s="40" t="s">
        <v>98</v>
      </c>
      <c r="B3" s="40"/>
    </row>
    <row r="5" spans="1:16" ht="18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8" customHeight="1">
      <c r="A6" s="39" t="s">
        <v>218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4:16" ht="15" customHeight="1">
      <c r="N8" s="37" t="s">
        <v>113</v>
      </c>
      <c r="O8" s="37"/>
      <c r="P8" s="37"/>
    </row>
    <row r="9" spans="1:16" s="4" customFormat="1" ht="15" customHeight="1">
      <c r="A9" s="38" t="s">
        <v>87</v>
      </c>
      <c r="B9" s="38" t="s">
        <v>88</v>
      </c>
      <c r="C9" s="38" t="s">
        <v>99</v>
      </c>
      <c r="D9" s="38"/>
      <c r="E9" s="38"/>
      <c r="F9" s="38"/>
      <c r="G9" s="38"/>
      <c r="H9" s="38"/>
      <c r="I9" s="38" t="s">
        <v>100</v>
      </c>
      <c r="J9" s="38"/>
      <c r="K9" s="38"/>
      <c r="L9" s="38"/>
      <c r="M9" s="38"/>
      <c r="N9" s="38"/>
      <c r="O9" s="38" t="s">
        <v>95</v>
      </c>
      <c r="P9" s="38"/>
    </row>
    <row r="10" spans="1:16" s="4" customFormat="1" ht="15" customHeight="1">
      <c r="A10" s="38"/>
      <c r="B10" s="38"/>
      <c r="C10" s="38" t="s">
        <v>94</v>
      </c>
      <c r="D10" s="38"/>
      <c r="E10" s="38" t="s">
        <v>93</v>
      </c>
      <c r="F10" s="38"/>
      <c r="G10" s="38"/>
      <c r="H10" s="38"/>
      <c r="I10" s="38" t="s">
        <v>94</v>
      </c>
      <c r="J10" s="38"/>
      <c r="K10" s="38" t="s">
        <v>93</v>
      </c>
      <c r="L10" s="38"/>
      <c r="M10" s="38"/>
      <c r="N10" s="38"/>
      <c r="O10" s="38"/>
      <c r="P10" s="38"/>
    </row>
    <row r="11" spans="1:16" s="4" customFormat="1" ht="28.5" customHeight="1">
      <c r="A11" s="38"/>
      <c r="B11" s="38"/>
      <c r="C11" s="38"/>
      <c r="D11" s="38"/>
      <c r="E11" s="38" t="s">
        <v>91</v>
      </c>
      <c r="F11" s="38"/>
      <c r="G11" s="38" t="s">
        <v>92</v>
      </c>
      <c r="H11" s="38"/>
      <c r="I11" s="38"/>
      <c r="J11" s="38"/>
      <c r="K11" s="38" t="s">
        <v>91</v>
      </c>
      <c r="L11" s="38"/>
      <c r="M11" s="38" t="s">
        <v>92</v>
      </c>
      <c r="N11" s="38"/>
      <c r="O11" s="38"/>
      <c r="P11" s="38"/>
    </row>
    <row r="12" spans="1:16" s="4" customFormat="1" ht="15" customHeight="1">
      <c r="A12" s="38"/>
      <c r="B12" s="38"/>
      <c r="C12" s="3" t="s">
        <v>89</v>
      </c>
      <c r="D12" s="3" t="s">
        <v>90</v>
      </c>
      <c r="E12" s="3" t="s">
        <v>89</v>
      </c>
      <c r="F12" s="3" t="s">
        <v>90</v>
      </c>
      <c r="G12" s="3" t="s">
        <v>89</v>
      </c>
      <c r="H12" s="3" t="s">
        <v>90</v>
      </c>
      <c r="I12" s="3" t="s">
        <v>89</v>
      </c>
      <c r="J12" s="3" t="s">
        <v>90</v>
      </c>
      <c r="K12" s="3" t="s">
        <v>89</v>
      </c>
      <c r="L12" s="3" t="s">
        <v>90</v>
      </c>
      <c r="M12" s="3" t="s">
        <v>89</v>
      </c>
      <c r="N12" s="3" t="s">
        <v>90</v>
      </c>
      <c r="O12" s="3" t="s">
        <v>89</v>
      </c>
      <c r="P12" s="3" t="s">
        <v>90</v>
      </c>
    </row>
    <row r="13" spans="1:16" ht="13.5" customHeight="1">
      <c r="A13" s="17" t="s">
        <v>0</v>
      </c>
      <c r="B13" s="18" t="s">
        <v>219</v>
      </c>
      <c r="C13" s="8">
        <v>81629</v>
      </c>
      <c r="D13" s="8">
        <v>1615224</v>
      </c>
      <c r="E13" s="8">
        <v>17706</v>
      </c>
      <c r="F13" s="8">
        <v>589750</v>
      </c>
      <c r="G13" s="8">
        <v>2063</v>
      </c>
      <c r="H13" s="8">
        <v>58057</v>
      </c>
      <c r="I13" s="8">
        <v>45</v>
      </c>
      <c r="J13" s="8">
        <v>2782</v>
      </c>
      <c r="K13" s="8">
        <v>394</v>
      </c>
      <c r="L13" s="8">
        <v>352</v>
      </c>
      <c r="M13" s="8">
        <v>24</v>
      </c>
      <c r="N13" s="8">
        <v>2188</v>
      </c>
      <c r="O13" s="7">
        <f>C13+E13+G13+I13+K13+M13</f>
        <v>101861</v>
      </c>
      <c r="P13" s="7">
        <f>D13+F13+H13+J13+L13+N13</f>
        <v>2268353</v>
      </c>
    </row>
    <row r="14" spans="1:16" ht="13.5" customHeight="1">
      <c r="A14" s="19" t="s">
        <v>1</v>
      </c>
      <c r="B14" s="18" t="s">
        <v>220</v>
      </c>
      <c r="C14" s="8">
        <v>4191</v>
      </c>
      <c r="D14" s="8">
        <v>64793</v>
      </c>
      <c r="E14" s="8">
        <v>4930</v>
      </c>
      <c r="F14" s="8">
        <v>149064</v>
      </c>
      <c r="G14" s="8">
        <v>40</v>
      </c>
      <c r="H14" s="8">
        <v>1192</v>
      </c>
      <c r="I14" s="8">
        <v>0</v>
      </c>
      <c r="J14" s="8">
        <v>0</v>
      </c>
      <c r="K14" s="8">
        <v>10</v>
      </c>
      <c r="L14" s="8">
        <v>5</v>
      </c>
      <c r="M14" s="8">
        <v>2</v>
      </c>
      <c r="N14" s="8">
        <v>138</v>
      </c>
      <c r="O14" s="8">
        <f>C14+E14+G14+I14+K14+M14</f>
        <v>9173</v>
      </c>
      <c r="P14" s="8">
        <f>D14+F14+H14+J14+L14+N14</f>
        <v>215192</v>
      </c>
    </row>
    <row r="15" spans="1:16" ht="13.5" customHeight="1">
      <c r="A15" s="19" t="s">
        <v>2</v>
      </c>
      <c r="B15" s="18" t="s">
        <v>221</v>
      </c>
      <c r="C15" s="8">
        <v>4848</v>
      </c>
      <c r="D15" s="8">
        <v>47701</v>
      </c>
      <c r="E15" s="8">
        <v>2074</v>
      </c>
      <c r="F15" s="8">
        <v>57665</v>
      </c>
      <c r="G15" s="8">
        <v>1</v>
      </c>
      <c r="H15" s="8">
        <v>2</v>
      </c>
      <c r="I15" s="8">
        <v>2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f aca="true" t="shared" si="0" ref="O15:O79">C15+E15+G15+I15+K15+M15</f>
        <v>6925</v>
      </c>
      <c r="P15" s="8">
        <f aca="true" t="shared" si="1" ref="P15:P79">D15+F15+H15+J15+L15+N15</f>
        <v>105369</v>
      </c>
    </row>
    <row r="16" spans="1:16" ht="13.5" customHeight="1">
      <c r="A16" s="19" t="s">
        <v>3</v>
      </c>
      <c r="B16" s="18" t="s">
        <v>222</v>
      </c>
      <c r="C16" s="8">
        <v>12504</v>
      </c>
      <c r="D16" s="8">
        <v>259808</v>
      </c>
      <c r="E16" s="8">
        <v>3618</v>
      </c>
      <c r="F16" s="8">
        <v>140736</v>
      </c>
      <c r="G16" s="8">
        <v>38</v>
      </c>
      <c r="H16" s="8">
        <v>1574</v>
      </c>
      <c r="I16" s="8">
        <v>0</v>
      </c>
      <c r="J16" s="8">
        <v>0</v>
      </c>
      <c r="K16" s="8">
        <v>23</v>
      </c>
      <c r="L16" s="8">
        <v>24</v>
      </c>
      <c r="M16" s="8">
        <v>1</v>
      </c>
      <c r="N16" s="8">
        <v>1</v>
      </c>
      <c r="O16" s="8">
        <f t="shared" si="0"/>
        <v>16184</v>
      </c>
      <c r="P16" s="8">
        <f t="shared" si="1"/>
        <v>402143</v>
      </c>
    </row>
    <row r="17" spans="1:16" ht="13.5" customHeight="1">
      <c r="A17" s="19" t="s">
        <v>4</v>
      </c>
      <c r="B17" s="18" t="s">
        <v>223</v>
      </c>
      <c r="C17" s="8">
        <v>1441</v>
      </c>
      <c r="D17" s="8">
        <v>12277</v>
      </c>
      <c r="E17" s="8">
        <v>3083</v>
      </c>
      <c r="F17" s="8">
        <v>123287</v>
      </c>
      <c r="G17" s="8">
        <v>0</v>
      </c>
      <c r="H17" s="8">
        <v>0</v>
      </c>
      <c r="I17" s="8">
        <v>0</v>
      </c>
      <c r="J17" s="8">
        <v>0</v>
      </c>
      <c r="K17" s="8">
        <v>8</v>
      </c>
      <c r="L17" s="8">
        <v>36</v>
      </c>
      <c r="M17" s="8">
        <v>0</v>
      </c>
      <c r="N17" s="8">
        <v>0</v>
      </c>
      <c r="O17" s="8">
        <f t="shared" si="0"/>
        <v>4532</v>
      </c>
      <c r="P17" s="8">
        <f t="shared" si="1"/>
        <v>135600</v>
      </c>
    </row>
    <row r="18" spans="1:16" ht="13.5" customHeight="1">
      <c r="A18" s="19" t="s">
        <v>5</v>
      </c>
      <c r="B18" s="18" t="s">
        <v>224</v>
      </c>
      <c r="C18" s="8">
        <v>13277</v>
      </c>
      <c r="D18" s="8">
        <v>237079</v>
      </c>
      <c r="E18" s="8">
        <v>20656</v>
      </c>
      <c r="F18" s="8">
        <v>903924</v>
      </c>
      <c r="G18" s="8">
        <v>87</v>
      </c>
      <c r="H18" s="8">
        <v>2547</v>
      </c>
      <c r="I18" s="8">
        <v>5</v>
      </c>
      <c r="J18" s="8">
        <v>130</v>
      </c>
      <c r="K18" s="8">
        <v>44</v>
      </c>
      <c r="L18" s="8">
        <v>93</v>
      </c>
      <c r="M18" s="8">
        <v>0</v>
      </c>
      <c r="N18" s="8">
        <v>0</v>
      </c>
      <c r="O18" s="8">
        <f t="shared" si="0"/>
        <v>34069</v>
      </c>
      <c r="P18" s="8">
        <f t="shared" si="1"/>
        <v>1143773</v>
      </c>
    </row>
    <row r="19" spans="1:16" ht="13.5" customHeight="1">
      <c r="A19" s="19" t="s">
        <v>6</v>
      </c>
      <c r="B19" s="18" t="s">
        <v>225</v>
      </c>
      <c r="C19" s="8">
        <v>4421</v>
      </c>
      <c r="D19" s="8">
        <v>62655</v>
      </c>
      <c r="E19" s="8">
        <v>2669</v>
      </c>
      <c r="F19" s="8">
        <v>77723</v>
      </c>
      <c r="G19" s="8">
        <v>196</v>
      </c>
      <c r="H19" s="8">
        <v>4641</v>
      </c>
      <c r="I19" s="8">
        <v>0</v>
      </c>
      <c r="J19" s="8">
        <v>0</v>
      </c>
      <c r="K19" s="8">
        <v>44</v>
      </c>
      <c r="L19" s="8">
        <v>53</v>
      </c>
      <c r="M19" s="8">
        <v>0</v>
      </c>
      <c r="N19" s="8">
        <v>0</v>
      </c>
      <c r="O19" s="8">
        <f t="shared" si="0"/>
        <v>7330</v>
      </c>
      <c r="P19" s="8">
        <f t="shared" si="1"/>
        <v>145072</v>
      </c>
    </row>
    <row r="20" spans="1:16" ht="13.5" customHeight="1">
      <c r="A20" s="19" t="s">
        <v>7</v>
      </c>
      <c r="B20" s="18" t="s">
        <v>226</v>
      </c>
      <c r="C20" s="8">
        <v>5035</v>
      </c>
      <c r="D20" s="8">
        <v>42906</v>
      </c>
      <c r="E20" s="8">
        <v>594</v>
      </c>
      <c r="F20" s="8">
        <v>17030</v>
      </c>
      <c r="G20" s="8">
        <v>30</v>
      </c>
      <c r="H20" s="8">
        <v>561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5659</v>
      </c>
      <c r="P20" s="8">
        <f t="shared" si="1"/>
        <v>60497</v>
      </c>
    </row>
    <row r="21" spans="1:16" ht="13.5" customHeight="1">
      <c r="A21" s="19" t="s">
        <v>8</v>
      </c>
      <c r="B21" s="18" t="s">
        <v>227</v>
      </c>
      <c r="C21" s="8">
        <v>5612</v>
      </c>
      <c r="D21" s="8">
        <v>64952</v>
      </c>
      <c r="E21" s="8">
        <v>2806</v>
      </c>
      <c r="F21" s="8">
        <v>63703</v>
      </c>
      <c r="G21" s="8">
        <v>56</v>
      </c>
      <c r="H21" s="8">
        <v>384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8474</v>
      </c>
      <c r="P21" s="8">
        <f t="shared" si="1"/>
        <v>129039</v>
      </c>
    </row>
    <row r="22" spans="1:16" ht="13.5" customHeight="1">
      <c r="A22" s="19" t="s">
        <v>9</v>
      </c>
      <c r="B22" s="18" t="s">
        <v>228</v>
      </c>
      <c r="C22" s="8">
        <v>3704</v>
      </c>
      <c r="D22" s="8">
        <v>59416</v>
      </c>
      <c r="E22" s="8">
        <v>1633</v>
      </c>
      <c r="F22" s="8">
        <v>44801</v>
      </c>
      <c r="G22" s="8">
        <v>18</v>
      </c>
      <c r="H22" s="8">
        <v>77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5355</v>
      </c>
      <c r="P22" s="8">
        <f t="shared" si="1"/>
        <v>104294</v>
      </c>
    </row>
    <row r="23" spans="1:16" ht="13.5" customHeight="1">
      <c r="A23" s="19" t="s">
        <v>10</v>
      </c>
      <c r="B23" s="18" t="s">
        <v>229</v>
      </c>
      <c r="C23" s="8">
        <v>5618</v>
      </c>
      <c r="D23" s="8">
        <v>39390</v>
      </c>
      <c r="E23" s="8">
        <v>380</v>
      </c>
      <c r="F23" s="8">
        <v>8739</v>
      </c>
      <c r="G23" s="8">
        <v>13</v>
      </c>
      <c r="H23" s="8">
        <v>1417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0"/>
        <v>6011</v>
      </c>
      <c r="P23" s="8">
        <f t="shared" si="1"/>
        <v>49546</v>
      </c>
    </row>
    <row r="24" spans="1:16" ht="13.5" customHeight="1">
      <c r="A24" s="19" t="s">
        <v>11</v>
      </c>
      <c r="B24" s="18" t="s">
        <v>230</v>
      </c>
      <c r="C24" s="8">
        <v>6314</v>
      </c>
      <c r="D24" s="8">
        <v>65086</v>
      </c>
      <c r="E24" s="8">
        <v>1766</v>
      </c>
      <c r="F24" s="8">
        <v>37074</v>
      </c>
      <c r="G24" s="8">
        <v>18</v>
      </c>
      <c r="H24" s="8">
        <v>489</v>
      </c>
      <c r="I24" s="8">
        <v>0</v>
      </c>
      <c r="J24" s="8">
        <v>0</v>
      </c>
      <c r="K24" s="8">
        <v>15</v>
      </c>
      <c r="L24" s="8">
        <v>12</v>
      </c>
      <c r="M24" s="8">
        <v>0</v>
      </c>
      <c r="N24" s="8">
        <v>0</v>
      </c>
      <c r="O24" s="8">
        <f t="shared" si="0"/>
        <v>8113</v>
      </c>
      <c r="P24" s="8">
        <f t="shared" si="1"/>
        <v>102661</v>
      </c>
    </row>
    <row r="25" spans="1:16" ht="13.5" customHeight="1">
      <c r="A25" s="19" t="s">
        <v>12</v>
      </c>
      <c r="B25" s="18" t="s">
        <v>231</v>
      </c>
      <c r="C25" s="8">
        <v>2707</v>
      </c>
      <c r="D25" s="8">
        <v>76629</v>
      </c>
      <c r="E25" s="8">
        <v>5430</v>
      </c>
      <c r="F25" s="8">
        <v>301670</v>
      </c>
      <c r="G25" s="8">
        <v>3</v>
      </c>
      <c r="H25" s="8">
        <v>158</v>
      </c>
      <c r="I25" s="8">
        <v>0</v>
      </c>
      <c r="J25" s="8">
        <v>0</v>
      </c>
      <c r="K25" s="8">
        <v>5</v>
      </c>
      <c r="L25" s="8">
        <v>0</v>
      </c>
      <c r="M25" s="8">
        <v>0</v>
      </c>
      <c r="N25" s="8">
        <v>0</v>
      </c>
      <c r="O25" s="8">
        <f t="shared" si="0"/>
        <v>8145</v>
      </c>
      <c r="P25" s="8">
        <f t="shared" si="1"/>
        <v>378457</v>
      </c>
    </row>
    <row r="26" spans="1:16" ht="13.5" customHeight="1">
      <c r="A26" s="19" t="s">
        <v>13</v>
      </c>
      <c r="B26" s="18" t="s">
        <v>232</v>
      </c>
      <c r="C26" s="8">
        <v>3396</v>
      </c>
      <c r="D26" s="8">
        <v>92395</v>
      </c>
      <c r="E26" s="8">
        <v>1677</v>
      </c>
      <c r="F26" s="8">
        <v>73791</v>
      </c>
      <c r="G26" s="8">
        <v>35</v>
      </c>
      <c r="H26" s="8">
        <v>775</v>
      </c>
      <c r="I26" s="8">
        <v>1</v>
      </c>
      <c r="J26" s="8">
        <v>0</v>
      </c>
      <c r="K26" s="8">
        <v>7</v>
      </c>
      <c r="L26" s="8">
        <v>6</v>
      </c>
      <c r="M26" s="8">
        <v>0</v>
      </c>
      <c r="N26" s="8">
        <v>0</v>
      </c>
      <c r="O26" s="8">
        <f t="shared" si="0"/>
        <v>5116</v>
      </c>
      <c r="P26" s="8">
        <f t="shared" si="1"/>
        <v>166967</v>
      </c>
    </row>
    <row r="27" spans="1:16" ht="13.5" customHeight="1">
      <c r="A27" s="19" t="s">
        <v>14</v>
      </c>
      <c r="B27" s="18" t="s">
        <v>233</v>
      </c>
      <c r="C27" s="8">
        <v>28093</v>
      </c>
      <c r="D27" s="8">
        <v>511467</v>
      </c>
      <c r="E27" s="8">
        <v>13793</v>
      </c>
      <c r="F27" s="8">
        <v>423554</v>
      </c>
      <c r="G27" s="8">
        <v>117</v>
      </c>
      <c r="H27" s="8">
        <v>9209</v>
      </c>
      <c r="I27" s="8">
        <v>1</v>
      </c>
      <c r="J27" s="8">
        <v>12</v>
      </c>
      <c r="K27" s="8">
        <v>61</v>
      </c>
      <c r="L27" s="8">
        <v>48</v>
      </c>
      <c r="M27" s="8">
        <v>0</v>
      </c>
      <c r="N27" s="8">
        <v>0</v>
      </c>
      <c r="O27" s="8">
        <f t="shared" si="0"/>
        <v>42065</v>
      </c>
      <c r="P27" s="8">
        <f t="shared" si="1"/>
        <v>944290</v>
      </c>
    </row>
    <row r="28" spans="1:16" ht="13.5" customHeight="1">
      <c r="A28" s="19" t="s">
        <v>15</v>
      </c>
      <c r="B28" s="18" t="s">
        <v>234</v>
      </c>
      <c r="C28" s="8">
        <v>20857</v>
      </c>
      <c r="D28" s="8">
        <v>496623</v>
      </c>
      <c r="E28" s="8">
        <v>30107</v>
      </c>
      <c r="F28" s="8">
        <v>984589</v>
      </c>
      <c r="G28" s="8">
        <v>250</v>
      </c>
      <c r="H28" s="8">
        <v>2879</v>
      </c>
      <c r="I28" s="8">
        <v>9</v>
      </c>
      <c r="J28" s="8">
        <v>1572</v>
      </c>
      <c r="K28" s="8">
        <v>90</v>
      </c>
      <c r="L28" s="8">
        <v>152</v>
      </c>
      <c r="M28" s="8">
        <v>1</v>
      </c>
      <c r="N28" s="8">
        <v>2</v>
      </c>
      <c r="O28" s="8">
        <f t="shared" si="0"/>
        <v>51314</v>
      </c>
      <c r="P28" s="8">
        <f t="shared" si="1"/>
        <v>1485817</v>
      </c>
    </row>
    <row r="29" spans="1:16" ht="13.5" customHeight="1">
      <c r="A29" s="19" t="s">
        <v>16</v>
      </c>
      <c r="B29" s="18" t="s">
        <v>235</v>
      </c>
      <c r="C29" s="8">
        <v>12368</v>
      </c>
      <c r="D29" s="8">
        <v>204694</v>
      </c>
      <c r="E29" s="8">
        <v>1955</v>
      </c>
      <c r="F29" s="8">
        <v>72000</v>
      </c>
      <c r="G29" s="8">
        <v>44</v>
      </c>
      <c r="H29" s="8">
        <v>490</v>
      </c>
      <c r="I29" s="8">
        <v>0</v>
      </c>
      <c r="J29" s="8">
        <v>0</v>
      </c>
      <c r="K29" s="8">
        <v>21</v>
      </c>
      <c r="L29" s="8">
        <v>97</v>
      </c>
      <c r="M29" s="8">
        <v>0</v>
      </c>
      <c r="N29" s="8">
        <v>0</v>
      </c>
      <c r="O29" s="8">
        <f t="shared" si="0"/>
        <v>14388</v>
      </c>
      <c r="P29" s="8">
        <f t="shared" si="1"/>
        <v>277281</v>
      </c>
    </row>
    <row r="30" spans="1:16" ht="13.5" customHeight="1">
      <c r="A30" s="19" t="s">
        <v>17</v>
      </c>
      <c r="B30" s="18" t="s">
        <v>236</v>
      </c>
      <c r="C30" s="8">
        <v>2608</v>
      </c>
      <c r="D30" s="8">
        <v>42562</v>
      </c>
      <c r="E30" s="8">
        <v>281</v>
      </c>
      <c r="F30" s="8">
        <v>6275</v>
      </c>
      <c r="G30" s="8">
        <v>15</v>
      </c>
      <c r="H30" s="8">
        <v>120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2904</v>
      </c>
      <c r="P30" s="8">
        <f t="shared" si="1"/>
        <v>48957</v>
      </c>
    </row>
    <row r="31" spans="1:16" ht="13.5" customHeight="1">
      <c r="A31" s="19" t="s">
        <v>18</v>
      </c>
      <c r="B31" s="18" t="s">
        <v>237</v>
      </c>
      <c r="C31" s="8">
        <v>619359</v>
      </c>
      <c r="D31" s="8">
        <v>19120822</v>
      </c>
      <c r="E31" s="8">
        <v>128055</v>
      </c>
      <c r="F31" s="8">
        <v>3696840</v>
      </c>
      <c r="G31" s="8">
        <v>8220</v>
      </c>
      <c r="H31" s="8">
        <v>379734</v>
      </c>
      <c r="I31" s="8">
        <v>1447</v>
      </c>
      <c r="J31" s="8">
        <v>164657</v>
      </c>
      <c r="K31" s="8">
        <v>1637</v>
      </c>
      <c r="L31" s="8">
        <v>17158</v>
      </c>
      <c r="M31" s="8">
        <v>764</v>
      </c>
      <c r="N31" s="8">
        <v>66090</v>
      </c>
      <c r="O31" s="8">
        <f t="shared" si="0"/>
        <v>759482</v>
      </c>
      <c r="P31" s="8">
        <f t="shared" si="1"/>
        <v>23445301</v>
      </c>
    </row>
    <row r="32" spans="1:16" ht="13.5" customHeight="1">
      <c r="A32" s="19" t="s">
        <v>19</v>
      </c>
      <c r="B32" s="18" t="s">
        <v>238</v>
      </c>
      <c r="C32" s="8">
        <v>6435</v>
      </c>
      <c r="D32" s="8">
        <v>79203</v>
      </c>
      <c r="E32" s="8">
        <v>1103</v>
      </c>
      <c r="F32" s="8">
        <v>32032</v>
      </c>
      <c r="G32" s="8">
        <v>67</v>
      </c>
      <c r="H32" s="8">
        <v>4287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7605</v>
      </c>
      <c r="P32" s="8">
        <f t="shared" si="1"/>
        <v>115522</v>
      </c>
    </row>
    <row r="33" spans="1:16" ht="13.5" customHeight="1">
      <c r="A33" s="19" t="s">
        <v>20</v>
      </c>
      <c r="B33" s="23" t="s">
        <v>317</v>
      </c>
      <c r="C33" s="34">
        <v>5587</v>
      </c>
      <c r="D33" s="34">
        <v>45397</v>
      </c>
      <c r="E33" s="34">
        <v>966</v>
      </c>
      <c r="F33" s="34">
        <v>32106</v>
      </c>
      <c r="G33" s="34">
        <v>17</v>
      </c>
      <c r="H33" s="34">
        <v>158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8">
        <f t="shared" si="0"/>
        <v>6570</v>
      </c>
      <c r="P33" s="8">
        <f t="shared" si="1"/>
        <v>77661</v>
      </c>
    </row>
    <row r="34" spans="1:16" ht="13.5" customHeight="1">
      <c r="A34" s="19" t="s">
        <v>21</v>
      </c>
      <c r="B34" s="18" t="s">
        <v>239</v>
      </c>
      <c r="C34" s="8">
        <v>2777</v>
      </c>
      <c r="D34" s="8">
        <v>81789</v>
      </c>
      <c r="E34" s="8">
        <v>6373</v>
      </c>
      <c r="F34" s="8">
        <v>381360</v>
      </c>
      <c r="G34" s="8">
        <v>12</v>
      </c>
      <c r="H34" s="8">
        <v>56</v>
      </c>
      <c r="I34" s="8">
        <v>4</v>
      </c>
      <c r="J34" s="8">
        <v>8</v>
      </c>
      <c r="K34" s="8">
        <v>4</v>
      </c>
      <c r="L34" s="8">
        <v>2</v>
      </c>
      <c r="M34" s="8">
        <v>0</v>
      </c>
      <c r="N34" s="8">
        <v>0</v>
      </c>
      <c r="O34" s="8">
        <f t="shared" si="0"/>
        <v>9170</v>
      </c>
      <c r="P34" s="8">
        <f t="shared" si="1"/>
        <v>463215</v>
      </c>
    </row>
    <row r="35" spans="1:16" ht="13.5" customHeight="1">
      <c r="A35" s="19" t="s">
        <v>22</v>
      </c>
      <c r="B35" s="18" t="s">
        <v>240</v>
      </c>
      <c r="C35" s="8">
        <v>34472</v>
      </c>
      <c r="D35" s="8">
        <v>487462</v>
      </c>
      <c r="E35" s="8">
        <v>4976</v>
      </c>
      <c r="F35" s="8">
        <v>105427</v>
      </c>
      <c r="G35" s="8">
        <v>267</v>
      </c>
      <c r="H35" s="8">
        <v>13246</v>
      </c>
      <c r="I35" s="8">
        <v>2</v>
      </c>
      <c r="J35" s="8">
        <v>0</v>
      </c>
      <c r="K35" s="8">
        <v>71</v>
      </c>
      <c r="L35" s="8">
        <v>229</v>
      </c>
      <c r="M35" s="8">
        <v>0</v>
      </c>
      <c r="N35" s="8">
        <v>0</v>
      </c>
      <c r="O35" s="8">
        <f t="shared" si="0"/>
        <v>39788</v>
      </c>
      <c r="P35" s="8">
        <f t="shared" si="1"/>
        <v>606364</v>
      </c>
    </row>
    <row r="36" spans="1:16" ht="13.5" customHeight="1">
      <c r="A36" s="19" t="s">
        <v>23</v>
      </c>
      <c r="B36" s="18" t="s">
        <v>241</v>
      </c>
      <c r="C36" s="8">
        <v>10096</v>
      </c>
      <c r="D36" s="8">
        <v>124827</v>
      </c>
      <c r="E36" s="8">
        <v>3493</v>
      </c>
      <c r="F36" s="8">
        <v>96903</v>
      </c>
      <c r="G36" s="8">
        <v>31</v>
      </c>
      <c r="H36" s="8">
        <v>899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si="0"/>
        <v>13620</v>
      </c>
      <c r="P36" s="8">
        <f t="shared" si="1"/>
        <v>222629</v>
      </c>
    </row>
    <row r="37" spans="1:16" ht="13.5" customHeight="1">
      <c r="A37" s="19" t="s">
        <v>24</v>
      </c>
      <c r="B37" s="18" t="s">
        <v>242</v>
      </c>
      <c r="C37" s="8">
        <v>3777</v>
      </c>
      <c r="D37" s="8">
        <v>36031</v>
      </c>
      <c r="E37" s="8">
        <v>3564</v>
      </c>
      <c r="F37" s="8">
        <v>126158</v>
      </c>
      <c r="G37" s="8">
        <v>1</v>
      </c>
      <c r="H37" s="8">
        <v>15</v>
      </c>
      <c r="I37" s="8">
        <v>0</v>
      </c>
      <c r="J37" s="8">
        <v>0</v>
      </c>
      <c r="K37" s="8">
        <v>6</v>
      </c>
      <c r="L37" s="8">
        <v>6</v>
      </c>
      <c r="M37" s="8">
        <v>0</v>
      </c>
      <c r="N37" s="8">
        <v>0</v>
      </c>
      <c r="O37" s="8">
        <f t="shared" si="0"/>
        <v>7348</v>
      </c>
      <c r="P37" s="8">
        <f t="shared" si="1"/>
        <v>162210</v>
      </c>
    </row>
    <row r="38" spans="1:16" ht="13.5" customHeight="1">
      <c r="A38" s="19" t="s">
        <v>25</v>
      </c>
      <c r="B38" s="18" t="s">
        <v>243</v>
      </c>
      <c r="C38" s="8">
        <v>3774</v>
      </c>
      <c r="D38" s="8">
        <v>42209</v>
      </c>
      <c r="E38" s="8">
        <v>3701</v>
      </c>
      <c r="F38" s="8">
        <v>95751</v>
      </c>
      <c r="G38" s="8">
        <v>3</v>
      </c>
      <c r="H38" s="8">
        <v>32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0"/>
        <v>7478</v>
      </c>
      <c r="P38" s="8">
        <f t="shared" si="1"/>
        <v>137992</v>
      </c>
    </row>
    <row r="39" spans="1:16" ht="13.5" customHeight="1">
      <c r="A39" s="19" t="s">
        <v>26</v>
      </c>
      <c r="B39" s="18" t="s">
        <v>244</v>
      </c>
      <c r="C39" s="8">
        <v>3682</v>
      </c>
      <c r="D39" s="8">
        <v>35933</v>
      </c>
      <c r="E39" s="8">
        <v>1940</v>
      </c>
      <c r="F39" s="8">
        <v>55385</v>
      </c>
      <c r="G39" s="8">
        <v>30</v>
      </c>
      <c r="H39" s="8">
        <v>68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0"/>
        <v>5652</v>
      </c>
      <c r="P39" s="8">
        <f t="shared" si="1"/>
        <v>91386</v>
      </c>
    </row>
    <row r="40" spans="1:16" ht="13.5" customHeight="1">
      <c r="A40" s="19" t="s">
        <v>27</v>
      </c>
      <c r="B40" s="18" t="s">
        <v>245</v>
      </c>
      <c r="C40" s="8">
        <v>11565</v>
      </c>
      <c r="D40" s="8">
        <v>110115</v>
      </c>
      <c r="E40" s="8">
        <v>2759</v>
      </c>
      <c r="F40" s="8">
        <v>68838</v>
      </c>
      <c r="G40" s="8">
        <v>34</v>
      </c>
      <c r="H40" s="8">
        <v>126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0"/>
        <v>14358</v>
      </c>
      <c r="P40" s="8">
        <f t="shared" si="1"/>
        <v>179079</v>
      </c>
    </row>
    <row r="41" spans="1:16" ht="13.5" customHeight="1">
      <c r="A41" s="19" t="s">
        <v>28</v>
      </c>
      <c r="B41" s="18" t="s">
        <v>246</v>
      </c>
      <c r="C41" s="8">
        <v>14347</v>
      </c>
      <c r="D41" s="8">
        <v>173878</v>
      </c>
      <c r="E41" s="8">
        <v>2050</v>
      </c>
      <c r="F41" s="8">
        <v>53701</v>
      </c>
      <c r="G41" s="8">
        <v>555</v>
      </c>
      <c r="H41" s="8">
        <v>16583</v>
      </c>
      <c r="I41" s="8">
        <v>2</v>
      </c>
      <c r="J41" s="8">
        <v>504</v>
      </c>
      <c r="K41" s="8">
        <v>117</v>
      </c>
      <c r="L41" s="8">
        <v>107</v>
      </c>
      <c r="M41" s="8">
        <v>0</v>
      </c>
      <c r="N41" s="8">
        <v>0</v>
      </c>
      <c r="O41" s="8">
        <f t="shared" si="0"/>
        <v>17071</v>
      </c>
      <c r="P41" s="8">
        <f t="shared" si="1"/>
        <v>244773</v>
      </c>
    </row>
    <row r="42" spans="1:16" ht="13.5" customHeight="1">
      <c r="A42" s="19" t="s">
        <v>29</v>
      </c>
      <c r="B42" s="18" t="s">
        <v>247</v>
      </c>
      <c r="C42" s="8">
        <v>116308</v>
      </c>
      <c r="D42" s="8">
        <v>2364708</v>
      </c>
      <c r="E42" s="8">
        <v>38731</v>
      </c>
      <c r="F42" s="8">
        <v>1130964</v>
      </c>
      <c r="G42" s="8">
        <v>864</v>
      </c>
      <c r="H42" s="8">
        <v>22379</v>
      </c>
      <c r="I42" s="8">
        <v>36</v>
      </c>
      <c r="J42" s="8">
        <v>1670</v>
      </c>
      <c r="K42" s="8">
        <v>323</v>
      </c>
      <c r="L42" s="8">
        <v>618</v>
      </c>
      <c r="M42" s="8">
        <v>9</v>
      </c>
      <c r="N42" s="8">
        <v>1557</v>
      </c>
      <c r="O42" s="8">
        <f t="shared" si="0"/>
        <v>156271</v>
      </c>
      <c r="P42" s="8">
        <f t="shared" si="1"/>
        <v>3521896</v>
      </c>
    </row>
    <row r="43" spans="1:16" ht="13.5" customHeight="1">
      <c r="A43" s="19" t="s">
        <v>30</v>
      </c>
      <c r="B43" s="18" t="s">
        <v>248</v>
      </c>
      <c r="C43" s="8">
        <v>8956</v>
      </c>
      <c r="D43" s="8">
        <v>158298</v>
      </c>
      <c r="E43" s="8">
        <v>6013</v>
      </c>
      <c r="F43" s="8">
        <v>224345</v>
      </c>
      <c r="G43" s="8">
        <v>18</v>
      </c>
      <c r="H43" s="8">
        <v>507</v>
      </c>
      <c r="I43" s="8">
        <v>0</v>
      </c>
      <c r="J43" s="8">
        <v>0</v>
      </c>
      <c r="K43" s="8">
        <v>22</v>
      </c>
      <c r="L43" s="8">
        <v>31</v>
      </c>
      <c r="M43" s="8">
        <v>0</v>
      </c>
      <c r="N43" s="8">
        <v>0</v>
      </c>
      <c r="O43" s="8">
        <f t="shared" si="0"/>
        <v>15009</v>
      </c>
      <c r="P43" s="8">
        <f t="shared" si="1"/>
        <v>383181</v>
      </c>
    </row>
    <row r="44" spans="1:16" ht="13.5" customHeight="1">
      <c r="A44" s="19" t="s">
        <v>31</v>
      </c>
      <c r="B44" s="18" t="s">
        <v>249</v>
      </c>
      <c r="C44" s="8">
        <v>3890</v>
      </c>
      <c r="D44" s="8">
        <v>224418</v>
      </c>
      <c r="E44" s="8">
        <v>782</v>
      </c>
      <c r="F44" s="8">
        <v>63628</v>
      </c>
      <c r="G44" s="8">
        <v>28</v>
      </c>
      <c r="H44" s="8">
        <v>8028</v>
      </c>
      <c r="I44" s="8">
        <v>0</v>
      </c>
      <c r="J44" s="8">
        <v>0</v>
      </c>
      <c r="K44" s="8">
        <v>8</v>
      </c>
      <c r="L44" s="8">
        <v>5</v>
      </c>
      <c r="M44" s="8">
        <v>0</v>
      </c>
      <c r="N44" s="8">
        <v>0</v>
      </c>
      <c r="O44" s="8">
        <f t="shared" si="0"/>
        <v>4708</v>
      </c>
      <c r="P44" s="8">
        <f t="shared" si="1"/>
        <v>296079</v>
      </c>
    </row>
    <row r="45" spans="1:16" ht="13.5" customHeight="1">
      <c r="A45" s="20" t="s">
        <v>32</v>
      </c>
      <c r="B45" s="21" t="s">
        <v>250</v>
      </c>
      <c r="C45" s="9">
        <v>13425</v>
      </c>
      <c r="D45" s="9">
        <v>139760</v>
      </c>
      <c r="E45" s="9">
        <v>6838</v>
      </c>
      <c r="F45" s="9">
        <v>197984</v>
      </c>
      <c r="G45" s="9">
        <v>35</v>
      </c>
      <c r="H45" s="9">
        <v>364</v>
      </c>
      <c r="I45" s="9">
        <v>0</v>
      </c>
      <c r="J45" s="9">
        <v>0</v>
      </c>
      <c r="K45" s="9">
        <v>15</v>
      </c>
      <c r="L45" s="9">
        <v>22</v>
      </c>
      <c r="M45" s="9">
        <v>1</v>
      </c>
      <c r="N45" s="9">
        <v>0</v>
      </c>
      <c r="O45" s="9">
        <f t="shared" si="0"/>
        <v>20314</v>
      </c>
      <c r="P45" s="9">
        <f t="shared" si="1"/>
        <v>338130</v>
      </c>
    </row>
    <row r="46" spans="1:16" ht="13.5" customHeight="1">
      <c r="A46" s="19" t="s">
        <v>33</v>
      </c>
      <c r="B46" s="18" t="s">
        <v>251</v>
      </c>
      <c r="C46" s="8">
        <v>6140</v>
      </c>
      <c r="D46" s="8">
        <v>92538</v>
      </c>
      <c r="E46" s="8">
        <v>5515</v>
      </c>
      <c r="F46" s="8">
        <v>255933</v>
      </c>
      <c r="G46" s="8">
        <v>23</v>
      </c>
      <c r="H46" s="8">
        <v>209</v>
      </c>
      <c r="I46" s="8">
        <v>0</v>
      </c>
      <c r="J46" s="8">
        <v>0</v>
      </c>
      <c r="K46" s="8">
        <v>10</v>
      </c>
      <c r="L46" s="8">
        <v>2</v>
      </c>
      <c r="M46" s="8">
        <v>0</v>
      </c>
      <c r="N46" s="8">
        <v>0</v>
      </c>
      <c r="O46" s="8">
        <f t="shared" si="0"/>
        <v>11688</v>
      </c>
      <c r="P46" s="8">
        <f t="shared" si="1"/>
        <v>348682</v>
      </c>
    </row>
    <row r="47" spans="1:16" ht="13.5" customHeight="1">
      <c r="A47" s="19" t="s">
        <v>34</v>
      </c>
      <c r="B47" s="18" t="s">
        <v>252</v>
      </c>
      <c r="C47" s="8">
        <v>3641</v>
      </c>
      <c r="D47" s="8">
        <v>76031</v>
      </c>
      <c r="E47" s="8">
        <v>7392</v>
      </c>
      <c r="F47" s="8">
        <v>368990</v>
      </c>
      <c r="G47" s="8">
        <v>2</v>
      </c>
      <c r="H47" s="8">
        <v>12</v>
      </c>
      <c r="I47" s="8">
        <v>0</v>
      </c>
      <c r="J47" s="8">
        <v>0</v>
      </c>
      <c r="K47" s="8">
        <v>5</v>
      </c>
      <c r="L47" s="8">
        <v>11</v>
      </c>
      <c r="M47" s="8">
        <v>0</v>
      </c>
      <c r="N47" s="8">
        <v>0</v>
      </c>
      <c r="O47" s="8">
        <f t="shared" si="0"/>
        <v>11040</v>
      </c>
      <c r="P47" s="8">
        <f t="shared" si="1"/>
        <v>445044</v>
      </c>
    </row>
    <row r="48" spans="1:16" ht="13.5" customHeight="1">
      <c r="A48" s="19" t="s">
        <v>35</v>
      </c>
      <c r="B48" s="18" t="s">
        <v>253</v>
      </c>
      <c r="C48" s="8">
        <v>24192</v>
      </c>
      <c r="D48" s="8">
        <v>409033</v>
      </c>
      <c r="E48" s="8">
        <v>13950</v>
      </c>
      <c r="F48" s="8">
        <v>522068</v>
      </c>
      <c r="G48" s="8">
        <v>70</v>
      </c>
      <c r="H48" s="8">
        <v>2956</v>
      </c>
      <c r="I48" s="8">
        <v>5</v>
      </c>
      <c r="J48" s="8">
        <v>94</v>
      </c>
      <c r="K48" s="8">
        <v>29</v>
      </c>
      <c r="L48" s="8">
        <v>50</v>
      </c>
      <c r="M48" s="8">
        <v>0</v>
      </c>
      <c r="N48" s="8">
        <v>0</v>
      </c>
      <c r="O48" s="8">
        <f t="shared" si="0"/>
        <v>38246</v>
      </c>
      <c r="P48" s="8">
        <f t="shared" si="1"/>
        <v>934201</v>
      </c>
    </row>
    <row r="49" spans="1:16" ht="13.5" customHeight="1">
      <c r="A49" s="19" t="s">
        <v>36</v>
      </c>
      <c r="B49" s="18" t="s">
        <v>254</v>
      </c>
      <c r="C49" s="8">
        <v>3421</v>
      </c>
      <c r="D49" s="8">
        <v>49605</v>
      </c>
      <c r="E49" s="8">
        <v>520</v>
      </c>
      <c r="F49" s="8">
        <v>9986</v>
      </c>
      <c r="G49" s="8">
        <v>3</v>
      </c>
      <c r="H49" s="8">
        <v>102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3944</v>
      </c>
      <c r="P49" s="8">
        <f t="shared" si="1"/>
        <v>59693</v>
      </c>
    </row>
    <row r="50" spans="1:16" ht="13.5" customHeight="1">
      <c r="A50" s="19" t="s">
        <v>37</v>
      </c>
      <c r="B50" s="18" t="s">
        <v>255</v>
      </c>
      <c r="C50" s="8">
        <v>53793</v>
      </c>
      <c r="D50" s="8">
        <v>827162</v>
      </c>
      <c r="E50" s="8">
        <v>15716</v>
      </c>
      <c r="F50" s="8">
        <v>364892</v>
      </c>
      <c r="G50" s="8">
        <v>457</v>
      </c>
      <c r="H50" s="8">
        <v>14195</v>
      </c>
      <c r="I50" s="8">
        <v>18</v>
      </c>
      <c r="J50" s="8">
        <v>525</v>
      </c>
      <c r="K50" s="8">
        <v>365</v>
      </c>
      <c r="L50" s="8">
        <v>631</v>
      </c>
      <c r="M50" s="8">
        <v>1</v>
      </c>
      <c r="N50" s="8">
        <v>8</v>
      </c>
      <c r="O50" s="8">
        <f t="shared" si="0"/>
        <v>70350</v>
      </c>
      <c r="P50" s="8">
        <f t="shared" si="1"/>
        <v>1207413</v>
      </c>
    </row>
    <row r="51" spans="1:16" ht="13.5" customHeight="1">
      <c r="A51" s="19" t="s">
        <v>38</v>
      </c>
      <c r="B51" s="18" t="s">
        <v>256</v>
      </c>
      <c r="C51" s="8">
        <v>15092</v>
      </c>
      <c r="D51" s="8">
        <v>152653</v>
      </c>
      <c r="E51" s="8">
        <v>7566</v>
      </c>
      <c r="F51" s="8">
        <v>182240</v>
      </c>
      <c r="G51" s="8">
        <v>61</v>
      </c>
      <c r="H51" s="8">
        <v>1012</v>
      </c>
      <c r="I51" s="8">
        <v>5</v>
      </c>
      <c r="J51" s="8">
        <v>34</v>
      </c>
      <c r="K51" s="8">
        <v>22</v>
      </c>
      <c r="L51" s="8">
        <v>13</v>
      </c>
      <c r="M51" s="8">
        <v>0</v>
      </c>
      <c r="N51" s="8">
        <v>0</v>
      </c>
      <c r="O51" s="8">
        <f t="shared" si="0"/>
        <v>22746</v>
      </c>
      <c r="P51" s="8">
        <f t="shared" si="1"/>
        <v>335952</v>
      </c>
    </row>
    <row r="52" spans="1:16" ht="13.5" customHeight="1">
      <c r="A52" s="19" t="s">
        <v>39</v>
      </c>
      <c r="B52" s="18" t="s">
        <v>257</v>
      </c>
      <c r="C52" s="8">
        <v>10386</v>
      </c>
      <c r="D52" s="8">
        <v>99095</v>
      </c>
      <c r="E52" s="8">
        <v>4396</v>
      </c>
      <c r="F52" s="8">
        <v>105115</v>
      </c>
      <c r="G52" s="8">
        <v>164</v>
      </c>
      <c r="H52" s="8">
        <v>3062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14946</v>
      </c>
      <c r="P52" s="8">
        <f t="shared" si="1"/>
        <v>207272</v>
      </c>
    </row>
    <row r="53" spans="1:16" ht="13.5" customHeight="1">
      <c r="A53" s="19" t="s">
        <v>40</v>
      </c>
      <c r="B53" s="18" t="s">
        <v>258</v>
      </c>
      <c r="C53" s="8">
        <v>27097</v>
      </c>
      <c r="D53" s="8">
        <v>331729</v>
      </c>
      <c r="E53" s="8">
        <v>10697</v>
      </c>
      <c r="F53" s="8">
        <v>276771</v>
      </c>
      <c r="G53" s="8">
        <v>81</v>
      </c>
      <c r="H53" s="8">
        <v>2097</v>
      </c>
      <c r="I53" s="8">
        <v>0</v>
      </c>
      <c r="J53" s="8">
        <v>0</v>
      </c>
      <c r="K53" s="8">
        <v>23</v>
      </c>
      <c r="L53" s="8">
        <v>99</v>
      </c>
      <c r="M53" s="8">
        <v>0</v>
      </c>
      <c r="N53" s="8">
        <v>0</v>
      </c>
      <c r="O53" s="8">
        <f t="shared" si="0"/>
        <v>37898</v>
      </c>
      <c r="P53" s="8">
        <f t="shared" si="1"/>
        <v>610696</v>
      </c>
    </row>
    <row r="54" spans="1:16" ht="13.5" customHeight="1">
      <c r="A54" s="19" t="s">
        <v>41</v>
      </c>
      <c r="B54" s="18" t="s">
        <v>259</v>
      </c>
      <c r="C54" s="8">
        <v>11045</v>
      </c>
      <c r="D54" s="8">
        <v>176531</v>
      </c>
      <c r="E54" s="8">
        <v>4077</v>
      </c>
      <c r="F54" s="8">
        <v>102015</v>
      </c>
      <c r="G54" s="8">
        <v>22</v>
      </c>
      <c r="H54" s="8">
        <v>273</v>
      </c>
      <c r="I54" s="8">
        <v>0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f t="shared" si="0"/>
        <v>15145</v>
      </c>
      <c r="P54" s="8">
        <f t="shared" si="1"/>
        <v>278819</v>
      </c>
    </row>
    <row r="55" spans="1:16" ht="13.5" customHeight="1">
      <c r="A55" s="19" t="s">
        <v>42</v>
      </c>
      <c r="B55" s="18" t="s">
        <v>260</v>
      </c>
      <c r="C55" s="8">
        <v>24351</v>
      </c>
      <c r="D55" s="8">
        <v>322874</v>
      </c>
      <c r="E55" s="8">
        <v>238</v>
      </c>
      <c r="F55" s="8">
        <v>8819</v>
      </c>
      <c r="G55" s="8">
        <v>38</v>
      </c>
      <c r="H55" s="8">
        <v>2103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f t="shared" si="0"/>
        <v>24627</v>
      </c>
      <c r="P55" s="8">
        <f t="shared" si="1"/>
        <v>333796</v>
      </c>
    </row>
    <row r="56" spans="1:16" ht="13.5" customHeight="1">
      <c r="A56" s="19" t="s">
        <v>43</v>
      </c>
      <c r="B56" s="18" t="s">
        <v>261</v>
      </c>
      <c r="C56" s="8">
        <v>14311</v>
      </c>
      <c r="D56" s="8">
        <v>218494</v>
      </c>
      <c r="E56" s="8">
        <v>8755</v>
      </c>
      <c r="F56" s="8">
        <v>248584</v>
      </c>
      <c r="G56" s="8">
        <v>113</v>
      </c>
      <c r="H56" s="8">
        <v>7003</v>
      </c>
      <c r="I56" s="8">
        <v>3</v>
      </c>
      <c r="J56" s="8">
        <v>422</v>
      </c>
      <c r="K56" s="8">
        <v>69</v>
      </c>
      <c r="L56" s="8">
        <v>92</v>
      </c>
      <c r="M56" s="8">
        <v>2</v>
      </c>
      <c r="N56" s="8">
        <v>0</v>
      </c>
      <c r="O56" s="8">
        <f t="shared" si="0"/>
        <v>23253</v>
      </c>
      <c r="P56" s="8">
        <f t="shared" si="1"/>
        <v>474595</v>
      </c>
    </row>
    <row r="57" spans="1:16" ht="13.5" customHeight="1">
      <c r="A57" s="19" t="s">
        <v>45</v>
      </c>
      <c r="B57" s="18" t="s">
        <v>262</v>
      </c>
      <c r="C57" s="8">
        <v>111220</v>
      </c>
      <c r="D57" s="8">
        <v>2652221</v>
      </c>
      <c r="E57" s="8">
        <v>26494</v>
      </c>
      <c r="F57" s="8">
        <v>735760</v>
      </c>
      <c r="G57" s="8">
        <v>2889</v>
      </c>
      <c r="H57" s="8">
        <v>145564</v>
      </c>
      <c r="I57" s="8">
        <v>58</v>
      </c>
      <c r="J57" s="8">
        <v>4170</v>
      </c>
      <c r="K57" s="8">
        <v>575</v>
      </c>
      <c r="L57" s="8">
        <v>2270</v>
      </c>
      <c r="M57" s="8">
        <v>66</v>
      </c>
      <c r="N57" s="8">
        <v>5819</v>
      </c>
      <c r="O57" s="8">
        <f t="shared" si="0"/>
        <v>141302</v>
      </c>
      <c r="P57" s="8">
        <f t="shared" si="1"/>
        <v>3545804</v>
      </c>
    </row>
    <row r="58" spans="1:16" ht="13.5" customHeight="1">
      <c r="A58" s="19" t="s">
        <v>46</v>
      </c>
      <c r="B58" s="18" t="s">
        <v>263</v>
      </c>
      <c r="C58" s="8">
        <v>2027</v>
      </c>
      <c r="D58" s="8">
        <v>30179</v>
      </c>
      <c r="E58" s="8">
        <v>1751</v>
      </c>
      <c r="F58" s="8">
        <v>35706</v>
      </c>
      <c r="G58" s="8">
        <v>15</v>
      </c>
      <c r="H58" s="8">
        <v>192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0"/>
        <v>3793</v>
      </c>
      <c r="P58" s="8">
        <f t="shared" si="1"/>
        <v>66077</v>
      </c>
    </row>
    <row r="59" spans="1:16" ht="13.5" customHeight="1">
      <c r="A59" s="19" t="s">
        <v>44</v>
      </c>
      <c r="B59" s="18" t="s">
        <v>264</v>
      </c>
      <c r="C59" s="8">
        <v>2670</v>
      </c>
      <c r="D59" s="8">
        <v>46937</v>
      </c>
      <c r="E59" s="8">
        <v>510</v>
      </c>
      <c r="F59" s="8">
        <v>17294</v>
      </c>
      <c r="G59" s="8">
        <v>51</v>
      </c>
      <c r="H59" s="8">
        <v>730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0"/>
        <v>3231</v>
      </c>
      <c r="P59" s="8">
        <f t="shared" si="1"/>
        <v>64961</v>
      </c>
    </row>
    <row r="60" spans="1:16" ht="13.5" customHeight="1">
      <c r="A60" s="19" t="s">
        <v>47</v>
      </c>
      <c r="B60" s="18" t="s">
        <v>265</v>
      </c>
      <c r="C60" s="8">
        <v>4100</v>
      </c>
      <c r="D60" s="8">
        <v>44413</v>
      </c>
      <c r="E60" s="8">
        <v>773</v>
      </c>
      <c r="F60" s="8">
        <v>16961</v>
      </c>
      <c r="G60" s="8">
        <v>4</v>
      </c>
      <c r="H60" s="8">
        <v>36</v>
      </c>
      <c r="I60" s="8">
        <v>0</v>
      </c>
      <c r="J60" s="8">
        <v>0</v>
      </c>
      <c r="K60" s="8">
        <v>1</v>
      </c>
      <c r="L60" s="8">
        <v>0</v>
      </c>
      <c r="M60" s="8">
        <v>0</v>
      </c>
      <c r="N60" s="8">
        <v>0</v>
      </c>
      <c r="O60" s="8">
        <f t="shared" si="0"/>
        <v>4878</v>
      </c>
      <c r="P60" s="8">
        <f t="shared" si="1"/>
        <v>61410</v>
      </c>
    </row>
    <row r="61" spans="1:16" ht="13.5" customHeight="1">
      <c r="A61" s="19" t="s">
        <v>48</v>
      </c>
      <c r="B61" s="18" t="s">
        <v>266</v>
      </c>
      <c r="C61" s="8">
        <v>77258</v>
      </c>
      <c r="D61" s="8">
        <v>1258930</v>
      </c>
      <c r="E61" s="8">
        <v>46831</v>
      </c>
      <c r="F61" s="8">
        <v>1305636</v>
      </c>
      <c r="G61" s="8">
        <v>862</v>
      </c>
      <c r="H61" s="8">
        <v>21872</v>
      </c>
      <c r="I61" s="8">
        <v>4</v>
      </c>
      <c r="J61" s="8">
        <v>36</v>
      </c>
      <c r="K61" s="8">
        <v>295</v>
      </c>
      <c r="L61" s="8">
        <v>449</v>
      </c>
      <c r="M61" s="8">
        <v>1</v>
      </c>
      <c r="N61" s="8">
        <v>5</v>
      </c>
      <c r="O61" s="8">
        <f t="shared" si="0"/>
        <v>125251</v>
      </c>
      <c r="P61" s="8">
        <f t="shared" si="1"/>
        <v>2586928</v>
      </c>
    </row>
    <row r="62" spans="1:16" ht="13.5" customHeight="1">
      <c r="A62" s="19" t="s">
        <v>49</v>
      </c>
      <c r="B62" s="18" t="s">
        <v>267</v>
      </c>
      <c r="C62" s="8">
        <v>5308</v>
      </c>
      <c r="D62" s="8">
        <v>116027</v>
      </c>
      <c r="E62" s="8">
        <v>13079</v>
      </c>
      <c r="F62" s="8">
        <v>703270</v>
      </c>
      <c r="G62" s="8">
        <v>23</v>
      </c>
      <c r="H62" s="8">
        <v>449</v>
      </c>
      <c r="I62" s="8">
        <v>0</v>
      </c>
      <c r="J62" s="8">
        <v>0</v>
      </c>
      <c r="K62" s="8">
        <v>9</v>
      </c>
      <c r="L62" s="8">
        <v>2</v>
      </c>
      <c r="M62" s="8">
        <v>0</v>
      </c>
      <c r="N62" s="8">
        <v>0</v>
      </c>
      <c r="O62" s="8">
        <f t="shared" si="0"/>
        <v>18419</v>
      </c>
      <c r="P62" s="8">
        <f t="shared" si="1"/>
        <v>819748</v>
      </c>
    </row>
    <row r="63" spans="1:16" ht="13.5" customHeight="1">
      <c r="A63" s="19" t="s">
        <v>50</v>
      </c>
      <c r="B63" s="18" t="s">
        <v>268</v>
      </c>
      <c r="C63" s="8">
        <v>5720</v>
      </c>
      <c r="D63" s="8">
        <v>63874</v>
      </c>
      <c r="E63" s="8">
        <v>943</v>
      </c>
      <c r="F63" s="8">
        <v>24562</v>
      </c>
      <c r="G63" s="8">
        <v>12</v>
      </c>
      <c r="H63" s="8">
        <v>42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0"/>
        <v>6675</v>
      </c>
      <c r="P63" s="8">
        <f t="shared" si="1"/>
        <v>88478</v>
      </c>
    </row>
    <row r="64" spans="1:16" ht="13.5" customHeight="1">
      <c r="A64" s="19" t="s">
        <v>51</v>
      </c>
      <c r="B64" s="18" t="s">
        <v>269</v>
      </c>
      <c r="C64" s="8">
        <v>33603</v>
      </c>
      <c r="D64" s="8">
        <v>606817</v>
      </c>
      <c r="E64" s="8">
        <v>10475</v>
      </c>
      <c r="F64" s="8">
        <v>257636</v>
      </c>
      <c r="G64" s="8">
        <v>252</v>
      </c>
      <c r="H64" s="8">
        <v>11898</v>
      </c>
      <c r="I64" s="8">
        <v>13</v>
      </c>
      <c r="J64" s="8">
        <v>200</v>
      </c>
      <c r="K64" s="8">
        <v>110</v>
      </c>
      <c r="L64" s="8">
        <v>45</v>
      </c>
      <c r="M64" s="8">
        <v>11</v>
      </c>
      <c r="N64" s="8">
        <v>629</v>
      </c>
      <c r="O64" s="8">
        <f t="shared" si="0"/>
        <v>44464</v>
      </c>
      <c r="P64" s="8">
        <f t="shared" si="1"/>
        <v>877225</v>
      </c>
    </row>
    <row r="65" spans="1:16" ht="13.5" customHeight="1">
      <c r="A65" s="19" t="s">
        <v>52</v>
      </c>
      <c r="B65" s="18" t="s">
        <v>270</v>
      </c>
      <c r="C65" s="8">
        <v>4293</v>
      </c>
      <c r="D65" s="8">
        <v>147625</v>
      </c>
      <c r="E65" s="8">
        <v>8214</v>
      </c>
      <c r="F65" s="8">
        <v>484122</v>
      </c>
      <c r="G65" s="8">
        <v>23</v>
      </c>
      <c r="H65" s="8">
        <v>147</v>
      </c>
      <c r="I65" s="8">
        <v>0</v>
      </c>
      <c r="J65" s="8">
        <v>0</v>
      </c>
      <c r="K65" s="8">
        <v>6</v>
      </c>
      <c r="L65" s="8">
        <v>6</v>
      </c>
      <c r="M65" s="8">
        <v>0</v>
      </c>
      <c r="N65" s="8">
        <v>0</v>
      </c>
      <c r="O65" s="8">
        <f t="shared" si="0"/>
        <v>12536</v>
      </c>
      <c r="P65" s="8">
        <f t="shared" si="1"/>
        <v>631900</v>
      </c>
    </row>
    <row r="66" spans="1:16" ht="13.5" customHeight="1">
      <c r="A66" s="19" t="s">
        <v>53</v>
      </c>
      <c r="B66" s="18" t="s">
        <v>271</v>
      </c>
      <c r="C66" s="8">
        <v>31468</v>
      </c>
      <c r="D66" s="8">
        <v>1068367</v>
      </c>
      <c r="E66" s="8">
        <v>55384</v>
      </c>
      <c r="F66" s="8">
        <v>2816263</v>
      </c>
      <c r="G66" s="8">
        <v>419</v>
      </c>
      <c r="H66" s="8">
        <v>29931</v>
      </c>
      <c r="I66" s="8">
        <v>15</v>
      </c>
      <c r="J66" s="8">
        <v>5308</v>
      </c>
      <c r="K66" s="8">
        <v>109</v>
      </c>
      <c r="L66" s="8">
        <v>174</v>
      </c>
      <c r="M66" s="8">
        <v>1</v>
      </c>
      <c r="N66" s="8">
        <v>1</v>
      </c>
      <c r="O66" s="8">
        <f t="shared" si="0"/>
        <v>87396</v>
      </c>
      <c r="P66" s="8">
        <f t="shared" si="1"/>
        <v>3920044</v>
      </c>
    </row>
    <row r="67" spans="1:16" ht="13.5" customHeight="1">
      <c r="A67" s="19" t="s">
        <v>54</v>
      </c>
      <c r="B67" s="18" t="s">
        <v>272</v>
      </c>
      <c r="C67" s="8">
        <v>17301</v>
      </c>
      <c r="D67" s="8">
        <v>153865</v>
      </c>
      <c r="E67" s="8">
        <v>7885</v>
      </c>
      <c r="F67" s="8">
        <v>198724</v>
      </c>
      <c r="G67" s="8">
        <v>136</v>
      </c>
      <c r="H67" s="8">
        <v>2494</v>
      </c>
      <c r="I67" s="8">
        <v>9</v>
      </c>
      <c r="J67" s="8">
        <v>5562</v>
      </c>
      <c r="K67" s="8">
        <v>48</v>
      </c>
      <c r="L67" s="8">
        <v>36</v>
      </c>
      <c r="M67" s="8">
        <v>0</v>
      </c>
      <c r="N67" s="8">
        <v>0</v>
      </c>
      <c r="O67" s="8">
        <f t="shared" si="0"/>
        <v>25379</v>
      </c>
      <c r="P67" s="8">
        <f t="shared" si="1"/>
        <v>360681</v>
      </c>
    </row>
    <row r="68" spans="1:16" ht="13.5" customHeight="1">
      <c r="A68" s="19" t="s">
        <v>55</v>
      </c>
      <c r="B68" s="18" t="s">
        <v>273</v>
      </c>
      <c r="C68" s="8">
        <v>5194</v>
      </c>
      <c r="D68" s="8">
        <v>59445</v>
      </c>
      <c r="E68" s="8">
        <v>892</v>
      </c>
      <c r="F68" s="8">
        <v>27163</v>
      </c>
      <c r="G68" s="8">
        <v>30</v>
      </c>
      <c r="H68" s="8">
        <v>662</v>
      </c>
      <c r="I68" s="8">
        <v>0</v>
      </c>
      <c r="J68" s="8">
        <v>0</v>
      </c>
      <c r="K68" s="8">
        <v>6</v>
      </c>
      <c r="L68" s="8">
        <v>3</v>
      </c>
      <c r="M68" s="8">
        <v>0</v>
      </c>
      <c r="N68" s="8">
        <v>0</v>
      </c>
      <c r="O68" s="8">
        <f t="shared" si="0"/>
        <v>6122</v>
      </c>
      <c r="P68" s="8">
        <f t="shared" si="1"/>
        <v>87273</v>
      </c>
    </row>
    <row r="69" spans="1:16" ht="13.5" customHeight="1">
      <c r="A69" s="19" t="s">
        <v>56</v>
      </c>
      <c r="B69" s="18" t="s">
        <v>274</v>
      </c>
      <c r="C69" s="8">
        <v>7427</v>
      </c>
      <c r="D69" s="8">
        <v>79078</v>
      </c>
      <c r="E69" s="8">
        <v>2684</v>
      </c>
      <c r="F69" s="8">
        <v>68469</v>
      </c>
      <c r="G69" s="8">
        <v>52</v>
      </c>
      <c r="H69" s="8">
        <v>331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10163</v>
      </c>
      <c r="P69" s="8">
        <f t="shared" si="1"/>
        <v>147878</v>
      </c>
    </row>
    <row r="70" spans="1:16" ht="13.5" customHeight="1">
      <c r="A70" s="19" t="s">
        <v>57</v>
      </c>
      <c r="B70" s="18" t="s">
        <v>275</v>
      </c>
      <c r="C70" s="8">
        <v>63143</v>
      </c>
      <c r="D70" s="8">
        <v>1279501</v>
      </c>
      <c r="E70" s="8">
        <v>53108</v>
      </c>
      <c r="F70" s="8">
        <v>1567357</v>
      </c>
      <c r="G70" s="8">
        <v>1002</v>
      </c>
      <c r="H70" s="8">
        <v>19443</v>
      </c>
      <c r="I70" s="8">
        <v>41</v>
      </c>
      <c r="J70" s="8">
        <v>2786</v>
      </c>
      <c r="K70" s="8">
        <v>194</v>
      </c>
      <c r="L70" s="8">
        <v>284</v>
      </c>
      <c r="M70" s="8">
        <v>2</v>
      </c>
      <c r="N70" s="8">
        <v>1</v>
      </c>
      <c r="O70" s="8">
        <f t="shared" si="0"/>
        <v>117490</v>
      </c>
      <c r="P70" s="8">
        <f t="shared" si="1"/>
        <v>2869372</v>
      </c>
    </row>
    <row r="71" spans="1:16" ht="13.5" customHeight="1">
      <c r="A71" s="19" t="s">
        <v>58</v>
      </c>
      <c r="B71" s="18" t="s">
        <v>276</v>
      </c>
      <c r="C71" s="8">
        <v>10886</v>
      </c>
      <c r="D71" s="8">
        <v>228944</v>
      </c>
      <c r="E71" s="8">
        <v>2949</v>
      </c>
      <c r="F71" s="8">
        <v>88841</v>
      </c>
      <c r="G71" s="8">
        <v>29</v>
      </c>
      <c r="H71" s="8">
        <v>803</v>
      </c>
      <c r="I71" s="8">
        <v>0</v>
      </c>
      <c r="J71" s="8">
        <v>0</v>
      </c>
      <c r="K71" s="8">
        <v>16</v>
      </c>
      <c r="L71" s="8">
        <v>13</v>
      </c>
      <c r="M71" s="8">
        <v>0</v>
      </c>
      <c r="N71" s="8">
        <v>0</v>
      </c>
      <c r="O71" s="8">
        <f t="shared" si="0"/>
        <v>13880</v>
      </c>
      <c r="P71" s="8">
        <f t="shared" si="1"/>
        <v>318601</v>
      </c>
    </row>
    <row r="72" spans="1:16" ht="13.5" customHeight="1">
      <c r="A72" s="19" t="s">
        <v>59</v>
      </c>
      <c r="B72" s="18" t="s">
        <v>277</v>
      </c>
      <c r="C72" s="8">
        <v>221518</v>
      </c>
      <c r="D72" s="8">
        <v>6311658</v>
      </c>
      <c r="E72" s="8">
        <v>31135</v>
      </c>
      <c r="F72" s="8">
        <v>1073621</v>
      </c>
      <c r="G72" s="8">
        <v>2956</v>
      </c>
      <c r="H72" s="8">
        <v>116683</v>
      </c>
      <c r="I72" s="8">
        <v>1070</v>
      </c>
      <c r="J72" s="8">
        <v>190101</v>
      </c>
      <c r="K72" s="8">
        <v>1134</v>
      </c>
      <c r="L72" s="8">
        <v>6174</v>
      </c>
      <c r="M72" s="8">
        <v>279</v>
      </c>
      <c r="N72" s="8">
        <v>27083</v>
      </c>
      <c r="O72" s="8">
        <f t="shared" si="0"/>
        <v>258092</v>
      </c>
      <c r="P72" s="8">
        <f t="shared" si="1"/>
        <v>7725320</v>
      </c>
    </row>
    <row r="73" spans="1:16" ht="13.5" customHeight="1">
      <c r="A73" s="19" t="s">
        <v>60</v>
      </c>
      <c r="B73" s="18" t="s">
        <v>278</v>
      </c>
      <c r="C73" s="8">
        <v>33588</v>
      </c>
      <c r="D73" s="8">
        <v>442042</v>
      </c>
      <c r="E73" s="8">
        <v>5142</v>
      </c>
      <c r="F73" s="8">
        <v>112656</v>
      </c>
      <c r="G73" s="8">
        <v>144</v>
      </c>
      <c r="H73" s="8">
        <v>1183</v>
      </c>
      <c r="I73" s="8">
        <v>6</v>
      </c>
      <c r="J73" s="8">
        <v>326</v>
      </c>
      <c r="K73" s="8">
        <v>26</v>
      </c>
      <c r="L73" s="8">
        <v>21</v>
      </c>
      <c r="M73" s="8">
        <v>0</v>
      </c>
      <c r="N73" s="8">
        <v>0</v>
      </c>
      <c r="O73" s="8">
        <f t="shared" si="0"/>
        <v>38906</v>
      </c>
      <c r="P73" s="8">
        <f t="shared" si="1"/>
        <v>556228</v>
      </c>
    </row>
    <row r="74" spans="1:16" ht="13.5" customHeight="1">
      <c r="A74" s="19" t="s">
        <v>61</v>
      </c>
      <c r="B74" s="18" t="s">
        <v>279</v>
      </c>
      <c r="C74" s="8">
        <v>48500</v>
      </c>
      <c r="D74" s="8">
        <v>707953</v>
      </c>
      <c r="E74" s="8">
        <v>11680</v>
      </c>
      <c r="F74" s="8">
        <v>295283</v>
      </c>
      <c r="G74" s="8">
        <v>158</v>
      </c>
      <c r="H74" s="8">
        <v>3749</v>
      </c>
      <c r="I74" s="8">
        <v>6</v>
      </c>
      <c r="J74" s="8">
        <v>143</v>
      </c>
      <c r="K74" s="8">
        <v>117</v>
      </c>
      <c r="L74" s="8">
        <v>189</v>
      </c>
      <c r="M74" s="8">
        <v>0</v>
      </c>
      <c r="N74" s="8">
        <v>0</v>
      </c>
      <c r="O74" s="8">
        <f t="shared" si="0"/>
        <v>60461</v>
      </c>
      <c r="P74" s="8">
        <f t="shared" si="1"/>
        <v>1007317</v>
      </c>
    </row>
    <row r="75" spans="1:16" ht="13.5" customHeight="1">
      <c r="A75" s="19" t="s">
        <v>62</v>
      </c>
      <c r="B75" s="18" t="s">
        <v>280</v>
      </c>
      <c r="C75" s="8">
        <v>6727</v>
      </c>
      <c r="D75" s="8">
        <v>98931</v>
      </c>
      <c r="E75" s="8">
        <v>1968</v>
      </c>
      <c r="F75" s="8">
        <v>58232</v>
      </c>
      <c r="G75" s="8">
        <v>0</v>
      </c>
      <c r="H75" s="8">
        <v>0</v>
      </c>
      <c r="I75" s="8">
        <v>0</v>
      </c>
      <c r="J75" s="8">
        <v>0</v>
      </c>
      <c r="K75" s="8">
        <v>4</v>
      </c>
      <c r="L75" s="8">
        <v>9</v>
      </c>
      <c r="M75" s="8">
        <v>0</v>
      </c>
      <c r="N75" s="8">
        <v>0</v>
      </c>
      <c r="O75" s="8">
        <f t="shared" si="0"/>
        <v>8699</v>
      </c>
      <c r="P75" s="8">
        <f t="shared" si="1"/>
        <v>157172</v>
      </c>
    </row>
    <row r="76" spans="1:16" ht="13.5" customHeight="1">
      <c r="A76" s="19" t="s">
        <v>63</v>
      </c>
      <c r="B76" s="18" t="s">
        <v>281</v>
      </c>
      <c r="C76" s="8">
        <v>8162</v>
      </c>
      <c r="D76" s="8">
        <v>96086</v>
      </c>
      <c r="E76" s="8">
        <v>2907</v>
      </c>
      <c r="F76" s="8">
        <v>96291</v>
      </c>
      <c r="G76" s="8">
        <v>54</v>
      </c>
      <c r="H76" s="8">
        <v>1484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0"/>
        <v>11123</v>
      </c>
      <c r="P76" s="8">
        <f t="shared" si="1"/>
        <v>193861</v>
      </c>
    </row>
    <row r="77" spans="1:16" ht="13.5" customHeight="1">
      <c r="A77" s="19" t="s">
        <v>64</v>
      </c>
      <c r="B77" s="18" t="s">
        <v>282</v>
      </c>
      <c r="C77" s="8">
        <v>1989</v>
      </c>
      <c r="D77" s="8">
        <v>34249</v>
      </c>
      <c r="E77" s="8">
        <v>1430</v>
      </c>
      <c r="F77" s="8">
        <v>72319</v>
      </c>
      <c r="G77" s="8">
        <v>1</v>
      </c>
      <c r="H77" s="8">
        <v>87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0"/>
        <v>3420</v>
      </c>
      <c r="P77" s="8">
        <f t="shared" si="1"/>
        <v>106655</v>
      </c>
    </row>
    <row r="78" spans="1:16" ht="13.5" customHeight="1">
      <c r="A78" s="20" t="s">
        <v>65</v>
      </c>
      <c r="B78" s="21" t="s">
        <v>283</v>
      </c>
      <c r="C78" s="9">
        <v>18268</v>
      </c>
      <c r="D78" s="9">
        <v>242943</v>
      </c>
      <c r="E78" s="9">
        <v>4417</v>
      </c>
      <c r="F78" s="9">
        <v>118989</v>
      </c>
      <c r="G78" s="9">
        <v>52</v>
      </c>
      <c r="H78" s="9">
        <v>658</v>
      </c>
      <c r="I78" s="9">
        <v>1</v>
      </c>
      <c r="J78" s="9">
        <v>37</v>
      </c>
      <c r="K78" s="9">
        <v>17</v>
      </c>
      <c r="L78" s="9">
        <v>234</v>
      </c>
      <c r="M78" s="9">
        <v>1</v>
      </c>
      <c r="N78" s="9">
        <v>95</v>
      </c>
      <c r="O78" s="9">
        <f t="shared" si="0"/>
        <v>22756</v>
      </c>
      <c r="P78" s="9">
        <f t="shared" si="1"/>
        <v>362956</v>
      </c>
    </row>
    <row r="79" spans="1:16" ht="13.5" customHeight="1">
      <c r="A79" s="19" t="s">
        <v>66</v>
      </c>
      <c r="B79" s="18" t="s">
        <v>284</v>
      </c>
      <c r="C79" s="8">
        <v>7242</v>
      </c>
      <c r="D79" s="8">
        <v>99278</v>
      </c>
      <c r="E79" s="8">
        <v>835</v>
      </c>
      <c r="F79" s="8">
        <v>23158</v>
      </c>
      <c r="G79" s="8">
        <v>0</v>
      </c>
      <c r="H79" s="8">
        <v>0</v>
      </c>
      <c r="I79" s="8">
        <v>0</v>
      </c>
      <c r="J79" s="8">
        <v>0</v>
      </c>
      <c r="K79" s="8">
        <v>3</v>
      </c>
      <c r="L79" s="8">
        <v>5</v>
      </c>
      <c r="M79" s="8">
        <v>0</v>
      </c>
      <c r="N79" s="8">
        <v>0</v>
      </c>
      <c r="O79" s="8">
        <f t="shared" si="0"/>
        <v>8080</v>
      </c>
      <c r="P79" s="8">
        <f t="shared" si="1"/>
        <v>122441</v>
      </c>
    </row>
    <row r="80" spans="1:16" ht="13.5" customHeight="1">
      <c r="A80" s="19" t="s">
        <v>67</v>
      </c>
      <c r="B80" s="18" t="s">
        <v>285</v>
      </c>
      <c r="C80" s="8">
        <v>8732</v>
      </c>
      <c r="D80" s="8">
        <v>116257</v>
      </c>
      <c r="E80" s="8">
        <v>3290</v>
      </c>
      <c r="F80" s="8">
        <v>81167</v>
      </c>
      <c r="G80" s="8">
        <v>52</v>
      </c>
      <c r="H80" s="8">
        <v>583</v>
      </c>
      <c r="I80" s="8">
        <v>0</v>
      </c>
      <c r="J80" s="8">
        <v>0</v>
      </c>
      <c r="K80" s="8">
        <v>16</v>
      </c>
      <c r="L80" s="8">
        <v>21</v>
      </c>
      <c r="M80" s="8">
        <v>0</v>
      </c>
      <c r="N80" s="8">
        <v>0</v>
      </c>
      <c r="O80" s="8">
        <f aca="true" t="shared" si="2" ref="O80:O99">C80+E80+G80+I80+K80+M80</f>
        <v>12090</v>
      </c>
      <c r="P80" s="8">
        <f aca="true" t="shared" si="3" ref="P80:P99">D80+F80+H80+J80+L80+N80</f>
        <v>198028</v>
      </c>
    </row>
    <row r="81" spans="1:16" ht="13.5" customHeight="1">
      <c r="A81" s="19" t="s">
        <v>68</v>
      </c>
      <c r="B81" s="18" t="s">
        <v>286</v>
      </c>
      <c r="C81" s="8">
        <v>10424</v>
      </c>
      <c r="D81" s="8">
        <v>116461</v>
      </c>
      <c r="E81" s="8">
        <v>6632</v>
      </c>
      <c r="F81" s="8">
        <v>158717</v>
      </c>
      <c r="G81" s="8">
        <v>65</v>
      </c>
      <c r="H81" s="8">
        <v>660</v>
      </c>
      <c r="I81" s="8">
        <v>0</v>
      </c>
      <c r="J81" s="8">
        <v>0</v>
      </c>
      <c r="K81" s="8">
        <v>41</v>
      </c>
      <c r="L81" s="8">
        <v>29</v>
      </c>
      <c r="M81" s="8">
        <v>0</v>
      </c>
      <c r="N81" s="8">
        <v>0</v>
      </c>
      <c r="O81" s="8">
        <f t="shared" si="2"/>
        <v>17162</v>
      </c>
      <c r="P81" s="8">
        <f t="shared" si="3"/>
        <v>275867</v>
      </c>
    </row>
    <row r="82" spans="1:16" ht="13.5" customHeight="1">
      <c r="A82" s="19" t="s">
        <v>69</v>
      </c>
      <c r="B82" s="18" t="s">
        <v>287</v>
      </c>
      <c r="C82" s="8">
        <v>2772</v>
      </c>
      <c r="D82" s="8">
        <v>31465</v>
      </c>
      <c r="E82" s="8">
        <v>335</v>
      </c>
      <c r="F82" s="8">
        <v>7943</v>
      </c>
      <c r="G82" s="8">
        <v>2</v>
      </c>
      <c r="H82" s="8">
        <v>3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f t="shared" si="2"/>
        <v>3109</v>
      </c>
      <c r="P82" s="8">
        <f t="shared" si="3"/>
        <v>39411</v>
      </c>
    </row>
    <row r="83" spans="1:16" ht="13.5" customHeight="1">
      <c r="A83" s="19" t="s">
        <v>70</v>
      </c>
      <c r="B83" s="18" t="s">
        <v>288</v>
      </c>
      <c r="C83" s="8">
        <v>6432</v>
      </c>
      <c r="D83" s="8">
        <v>78249</v>
      </c>
      <c r="E83" s="8">
        <v>2196</v>
      </c>
      <c r="F83" s="8">
        <v>44599</v>
      </c>
      <c r="G83" s="8">
        <v>34</v>
      </c>
      <c r="H83" s="8">
        <v>296</v>
      </c>
      <c r="I83" s="8">
        <v>0</v>
      </c>
      <c r="J83" s="8">
        <v>0</v>
      </c>
      <c r="K83" s="8">
        <v>12</v>
      </c>
      <c r="L83" s="8">
        <v>5</v>
      </c>
      <c r="M83" s="8">
        <v>0</v>
      </c>
      <c r="N83" s="8">
        <v>0</v>
      </c>
      <c r="O83" s="8">
        <f t="shared" si="2"/>
        <v>8674</v>
      </c>
      <c r="P83" s="8">
        <f t="shared" si="3"/>
        <v>123149</v>
      </c>
    </row>
    <row r="84" spans="1:16" ht="13.5" customHeight="1">
      <c r="A84" s="19" t="s">
        <v>71</v>
      </c>
      <c r="B84" s="18" t="s">
        <v>289</v>
      </c>
      <c r="C84" s="8">
        <v>8861</v>
      </c>
      <c r="D84" s="8">
        <v>91077</v>
      </c>
      <c r="E84" s="8">
        <v>437</v>
      </c>
      <c r="F84" s="8">
        <v>15803</v>
      </c>
      <c r="G84" s="8">
        <v>23</v>
      </c>
      <c r="H84" s="8">
        <v>63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2"/>
        <v>9321</v>
      </c>
      <c r="P84" s="8">
        <f t="shared" si="3"/>
        <v>106943</v>
      </c>
    </row>
    <row r="85" spans="1:16" ht="13.5" customHeight="1">
      <c r="A85" s="19" t="s">
        <v>72</v>
      </c>
      <c r="B85" s="18" t="s">
        <v>290</v>
      </c>
      <c r="C85" s="8">
        <v>83072</v>
      </c>
      <c r="D85" s="8">
        <v>2646235</v>
      </c>
      <c r="E85" s="8">
        <v>42473</v>
      </c>
      <c r="F85" s="8">
        <v>1681230</v>
      </c>
      <c r="G85" s="8">
        <v>1579</v>
      </c>
      <c r="H85" s="8">
        <v>48534</v>
      </c>
      <c r="I85" s="8">
        <v>180</v>
      </c>
      <c r="J85" s="8">
        <v>33923</v>
      </c>
      <c r="K85" s="8">
        <v>609</v>
      </c>
      <c r="L85" s="8">
        <v>1206</v>
      </c>
      <c r="M85" s="8">
        <v>32</v>
      </c>
      <c r="N85" s="8">
        <v>1150</v>
      </c>
      <c r="O85" s="8">
        <f t="shared" si="2"/>
        <v>127945</v>
      </c>
      <c r="P85" s="8">
        <f t="shared" si="3"/>
        <v>4412278</v>
      </c>
    </row>
    <row r="86" spans="1:16" ht="13.5" customHeight="1">
      <c r="A86" s="19" t="s">
        <v>73</v>
      </c>
      <c r="B86" s="18" t="s">
        <v>291</v>
      </c>
      <c r="C86" s="8">
        <v>7266</v>
      </c>
      <c r="D86" s="8">
        <v>86476</v>
      </c>
      <c r="E86" s="8">
        <v>3390</v>
      </c>
      <c r="F86" s="8">
        <v>110566</v>
      </c>
      <c r="G86" s="8">
        <v>1</v>
      </c>
      <c r="H86" s="8">
        <v>7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2"/>
        <v>10657</v>
      </c>
      <c r="P86" s="8">
        <f t="shared" si="3"/>
        <v>197049</v>
      </c>
    </row>
    <row r="87" spans="1:16" ht="13.5" customHeight="1">
      <c r="A87" s="19" t="s">
        <v>74</v>
      </c>
      <c r="B87" s="18" t="s">
        <v>292</v>
      </c>
      <c r="C87" s="8">
        <v>6312</v>
      </c>
      <c r="D87" s="8">
        <v>86360</v>
      </c>
      <c r="E87" s="8">
        <v>9476</v>
      </c>
      <c r="F87" s="8">
        <v>215729</v>
      </c>
      <c r="G87" s="8">
        <v>69</v>
      </c>
      <c r="H87" s="8">
        <v>1325</v>
      </c>
      <c r="I87" s="8">
        <v>0</v>
      </c>
      <c r="J87" s="8">
        <v>0</v>
      </c>
      <c r="K87" s="8">
        <v>37</v>
      </c>
      <c r="L87" s="8">
        <v>46</v>
      </c>
      <c r="M87" s="8">
        <v>0</v>
      </c>
      <c r="N87" s="8">
        <v>0</v>
      </c>
      <c r="O87" s="8">
        <f t="shared" si="2"/>
        <v>15894</v>
      </c>
      <c r="P87" s="8">
        <f t="shared" si="3"/>
        <v>303460</v>
      </c>
    </row>
    <row r="88" spans="1:16" ht="13.5" customHeight="1">
      <c r="A88" s="19" t="s">
        <v>75</v>
      </c>
      <c r="B88" s="18" t="s">
        <v>293</v>
      </c>
      <c r="C88" s="8">
        <v>2726</v>
      </c>
      <c r="D88" s="8">
        <v>78852</v>
      </c>
      <c r="E88" s="8">
        <v>2096</v>
      </c>
      <c r="F88" s="8">
        <v>100306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f t="shared" si="2"/>
        <v>4822</v>
      </c>
      <c r="P88" s="8">
        <f t="shared" si="3"/>
        <v>179158</v>
      </c>
    </row>
    <row r="89" spans="1:16" ht="13.5" customHeight="1">
      <c r="A89" s="19" t="s">
        <v>76</v>
      </c>
      <c r="B89" s="18" t="s">
        <v>294</v>
      </c>
      <c r="C89" s="8">
        <v>14261</v>
      </c>
      <c r="D89" s="8">
        <v>242999</v>
      </c>
      <c r="E89" s="8">
        <v>6530</v>
      </c>
      <c r="F89" s="8">
        <v>198807</v>
      </c>
      <c r="G89" s="8">
        <v>70</v>
      </c>
      <c r="H89" s="8">
        <v>1594</v>
      </c>
      <c r="I89" s="8">
        <v>0</v>
      </c>
      <c r="J89" s="8">
        <v>0</v>
      </c>
      <c r="K89" s="8">
        <v>22</v>
      </c>
      <c r="L89" s="8">
        <v>21</v>
      </c>
      <c r="M89" s="8">
        <v>0</v>
      </c>
      <c r="N89" s="8">
        <v>0</v>
      </c>
      <c r="O89" s="8">
        <f t="shared" si="2"/>
        <v>20883</v>
      </c>
      <c r="P89" s="8">
        <f t="shared" si="3"/>
        <v>443421</v>
      </c>
    </row>
    <row r="90" spans="1:16" ht="13.5" customHeight="1">
      <c r="A90" s="19" t="s">
        <v>77</v>
      </c>
      <c r="B90" s="18" t="s">
        <v>295</v>
      </c>
      <c r="C90" s="8">
        <v>21390</v>
      </c>
      <c r="D90" s="8">
        <v>270311</v>
      </c>
      <c r="E90" s="8">
        <v>19126</v>
      </c>
      <c r="F90" s="8">
        <v>801891</v>
      </c>
      <c r="G90" s="8">
        <v>120</v>
      </c>
      <c r="H90" s="8">
        <v>2580</v>
      </c>
      <c r="I90" s="8">
        <v>0</v>
      </c>
      <c r="J90" s="8">
        <v>0</v>
      </c>
      <c r="K90" s="8">
        <v>44</v>
      </c>
      <c r="L90" s="8">
        <v>58</v>
      </c>
      <c r="M90" s="8">
        <v>0</v>
      </c>
      <c r="N90" s="8">
        <v>0</v>
      </c>
      <c r="O90" s="8">
        <f t="shared" si="2"/>
        <v>40680</v>
      </c>
      <c r="P90" s="8">
        <f t="shared" si="3"/>
        <v>1074840</v>
      </c>
    </row>
    <row r="91" spans="1:16" ht="13.5" customHeight="1">
      <c r="A91" s="19" t="s">
        <v>78</v>
      </c>
      <c r="B91" s="18" t="s">
        <v>296</v>
      </c>
      <c r="C91" s="8">
        <v>17381</v>
      </c>
      <c r="D91" s="8">
        <v>325819</v>
      </c>
      <c r="E91" s="8">
        <v>2875</v>
      </c>
      <c r="F91" s="8">
        <v>81386</v>
      </c>
      <c r="G91" s="8">
        <v>74</v>
      </c>
      <c r="H91" s="8">
        <v>3448</v>
      </c>
      <c r="I91" s="8">
        <v>1</v>
      </c>
      <c r="J91" s="8">
        <v>136</v>
      </c>
      <c r="K91" s="8">
        <v>0</v>
      </c>
      <c r="L91" s="8">
        <v>0</v>
      </c>
      <c r="M91" s="8">
        <v>0</v>
      </c>
      <c r="N91" s="8">
        <v>0</v>
      </c>
      <c r="O91" s="8">
        <f t="shared" si="2"/>
        <v>20331</v>
      </c>
      <c r="P91" s="8">
        <f t="shared" si="3"/>
        <v>410789</v>
      </c>
    </row>
    <row r="92" spans="1:16" ht="13.5" customHeight="1">
      <c r="A92" s="19" t="s">
        <v>79</v>
      </c>
      <c r="B92" s="18" t="s">
        <v>297</v>
      </c>
      <c r="C92" s="8">
        <v>41301</v>
      </c>
      <c r="D92" s="8">
        <v>1254952</v>
      </c>
      <c r="E92" s="8">
        <v>23249</v>
      </c>
      <c r="F92" s="8">
        <v>1024769</v>
      </c>
      <c r="G92" s="8">
        <v>378</v>
      </c>
      <c r="H92" s="8">
        <v>34094</v>
      </c>
      <c r="I92" s="8">
        <v>6</v>
      </c>
      <c r="J92" s="8">
        <v>676</v>
      </c>
      <c r="K92" s="8">
        <v>177</v>
      </c>
      <c r="L92" s="8">
        <v>302</v>
      </c>
      <c r="M92" s="8">
        <v>0</v>
      </c>
      <c r="N92" s="8">
        <v>0</v>
      </c>
      <c r="O92" s="8">
        <f t="shared" si="2"/>
        <v>65111</v>
      </c>
      <c r="P92" s="8">
        <f t="shared" si="3"/>
        <v>2314793</v>
      </c>
    </row>
    <row r="93" spans="1:16" ht="13.5" customHeight="1">
      <c r="A93" s="19" t="s">
        <v>80</v>
      </c>
      <c r="B93" s="18" t="s">
        <v>298</v>
      </c>
      <c r="C93" s="8">
        <v>6393</v>
      </c>
      <c r="D93" s="8">
        <v>71824</v>
      </c>
      <c r="E93" s="8">
        <v>2748</v>
      </c>
      <c r="F93" s="8">
        <v>61855</v>
      </c>
      <c r="G93" s="8">
        <v>49</v>
      </c>
      <c r="H93" s="8">
        <v>2591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2"/>
        <v>9190</v>
      </c>
      <c r="P93" s="8">
        <f t="shared" si="3"/>
        <v>136270</v>
      </c>
    </row>
    <row r="94" spans="1:16" ht="13.5" customHeight="1">
      <c r="A94" s="19" t="s">
        <v>81</v>
      </c>
      <c r="B94" s="18" t="s">
        <v>299</v>
      </c>
      <c r="C94" s="8">
        <v>6920</v>
      </c>
      <c r="D94" s="8">
        <v>62320</v>
      </c>
      <c r="E94" s="8">
        <v>7126</v>
      </c>
      <c r="F94" s="8">
        <v>198613</v>
      </c>
      <c r="G94" s="8">
        <v>29</v>
      </c>
      <c r="H94" s="8">
        <v>156</v>
      </c>
      <c r="I94" s="8">
        <v>4</v>
      </c>
      <c r="J94" s="8">
        <v>12</v>
      </c>
      <c r="K94" s="8">
        <v>9</v>
      </c>
      <c r="L94" s="8">
        <v>15</v>
      </c>
      <c r="M94" s="8">
        <v>0</v>
      </c>
      <c r="N94" s="8">
        <v>0</v>
      </c>
      <c r="O94" s="8">
        <f t="shared" si="2"/>
        <v>14088</v>
      </c>
      <c r="P94" s="8">
        <f t="shared" si="3"/>
        <v>261116</v>
      </c>
    </row>
    <row r="95" spans="1:16" ht="13.5" customHeight="1">
      <c r="A95" s="19" t="s">
        <v>82</v>
      </c>
      <c r="B95" s="18" t="s">
        <v>300</v>
      </c>
      <c r="C95" s="8">
        <v>19566</v>
      </c>
      <c r="D95" s="8">
        <v>291996</v>
      </c>
      <c r="E95" s="8">
        <v>16290</v>
      </c>
      <c r="F95" s="8">
        <v>671272</v>
      </c>
      <c r="G95" s="8">
        <v>129</v>
      </c>
      <c r="H95" s="8">
        <v>3158</v>
      </c>
      <c r="I95" s="8">
        <v>4</v>
      </c>
      <c r="J95" s="8">
        <v>641</v>
      </c>
      <c r="K95" s="8">
        <v>36</v>
      </c>
      <c r="L95" s="8">
        <v>71</v>
      </c>
      <c r="M95" s="8">
        <v>0</v>
      </c>
      <c r="N95" s="8">
        <v>0</v>
      </c>
      <c r="O95" s="8">
        <f t="shared" si="2"/>
        <v>36025</v>
      </c>
      <c r="P95" s="8">
        <f t="shared" si="3"/>
        <v>967138</v>
      </c>
    </row>
    <row r="96" spans="1:16" ht="13.5" customHeight="1">
      <c r="A96" s="19" t="s">
        <v>83</v>
      </c>
      <c r="B96" s="18" t="s">
        <v>301</v>
      </c>
      <c r="C96" s="8">
        <v>6296</v>
      </c>
      <c r="D96" s="8">
        <v>54263</v>
      </c>
      <c r="E96" s="8">
        <v>978</v>
      </c>
      <c r="F96" s="8">
        <v>17675</v>
      </c>
      <c r="G96" s="8">
        <v>8</v>
      </c>
      <c r="H96" s="8">
        <v>129</v>
      </c>
      <c r="I96" s="8">
        <v>0</v>
      </c>
      <c r="J96" s="8">
        <v>0</v>
      </c>
      <c r="K96" s="8">
        <v>1</v>
      </c>
      <c r="L96" s="8">
        <v>0</v>
      </c>
      <c r="M96" s="8">
        <v>0</v>
      </c>
      <c r="N96" s="8">
        <v>0</v>
      </c>
      <c r="O96" s="8">
        <f t="shared" si="2"/>
        <v>7283</v>
      </c>
      <c r="P96" s="8">
        <f t="shared" si="3"/>
        <v>72067</v>
      </c>
    </row>
    <row r="97" spans="1:16" ht="13.5" customHeight="1">
      <c r="A97" s="19" t="s">
        <v>84</v>
      </c>
      <c r="B97" s="18" t="s">
        <v>302</v>
      </c>
      <c r="C97" s="8">
        <v>7044</v>
      </c>
      <c r="D97" s="8">
        <v>51502</v>
      </c>
      <c r="E97" s="8">
        <v>1550</v>
      </c>
      <c r="F97" s="8">
        <v>32118</v>
      </c>
      <c r="G97" s="8">
        <v>49</v>
      </c>
      <c r="H97" s="8">
        <v>1572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2"/>
        <v>8643</v>
      </c>
      <c r="P97" s="8">
        <f t="shared" si="3"/>
        <v>85192</v>
      </c>
    </row>
    <row r="98" spans="1:16" ht="13.5" customHeight="1">
      <c r="A98" s="19" t="s">
        <v>85</v>
      </c>
      <c r="B98" s="18" t="s">
        <v>303</v>
      </c>
      <c r="C98" s="8">
        <v>4454</v>
      </c>
      <c r="D98" s="8">
        <v>67437</v>
      </c>
      <c r="E98" s="8">
        <v>5878</v>
      </c>
      <c r="F98" s="8">
        <v>208071</v>
      </c>
      <c r="G98" s="8">
        <v>13</v>
      </c>
      <c r="H98" s="8">
        <v>79</v>
      </c>
      <c r="I98" s="8">
        <v>0</v>
      </c>
      <c r="J98" s="8">
        <v>0</v>
      </c>
      <c r="K98" s="8">
        <v>13</v>
      </c>
      <c r="L98" s="8">
        <v>7</v>
      </c>
      <c r="M98" s="8">
        <v>0</v>
      </c>
      <c r="N98" s="8">
        <v>0</v>
      </c>
      <c r="O98" s="8">
        <f t="shared" si="2"/>
        <v>10358</v>
      </c>
      <c r="P98" s="8">
        <f t="shared" si="3"/>
        <v>275594</v>
      </c>
    </row>
    <row r="99" spans="1:16" ht="13.5" customHeight="1">
      <c r="A99" s="20" t="s">
        <v>86</v>
      </c>
      <c r="B99" s="18" t="s">
        <v>304</v>
      </c>
      <c r="C99" s="9">
        <v>3511</v>
      </c>
      <c r="D99" s="9">
        <v>63262</v>
      </c>
      <c r="E99" s="9">
        <v>4044</v>
      </c>
      <c r="F99" s="9">
        <v>158401</v>
      </c>
      <c r="G99" s="9">
        <v>20</v>
      </c>
      <c r="H99" s="9">
        <v>313</v>
      </c>
      <c r="I99" s="9">
        <v>0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8">
        <f t="shared" si="2"/>
        <v>7576</v>
      </c>
      <c r="P99" s="8">
        <f t="shared" si="3"/>
        <v>221976</v>
      </c>
    </row>
    <row r="100" spans="1:16" s="12" customFormat="1" ht="20.25" customHeight="1">
      <c r="A100" s="36" t="s">
        <v>111</v>
      </c>
      <c r="B100" s="36"/>
      <c r="C100" s="13">
        <f aca="true" t="shared" si="4" ref="C100:O100">SUM(C13:C99)</f>
        <v>2283268</v>
      </c>
      <c r="D100" s="13">
        <f t="shared" si="4"/>
        <v>51933732</v>
      </c>
      <c r="E100" s="13">
        <f t="shared" si="4"/>
        <v>857529</v>
      </c>
      <c r="F100" s="13">
        <f t="shared" si="4"/>
        <v>28951441</v>
      </c>
      <c r="G100" s="13">
        <f t="shared" si="4"/>
        <v>26168</v>
      </c>
      <c r="H100" s="13">
        <f t="shared" si="4"/>
        <v>1023701</v>
      </c>
      <c r="I100" s="13">
        <f t="shared" si="4"/>
        <v>3003</v>
      </c>
      <c r="J100" s="13">
        <f t="shared" si="4"/>
        <v>416468</v>
      </c>
      <c r="K100" s="13">
        <f t="shared" si="4"/>
        <v>7137</v>
      </c>
      <c r="L100" s="13">
        <f t="shared" si="4"/>
        <v>31649</v>
      </c>
      <c r="M100" s="13">
        <f t="shared" si="4"/>
        <v>1198</v>
      </c>
      <c r="N100" s="13">
        <f t="shared" si="4"/>
        <v>104767</v>
      </c>
      <c r="O100" s="13">
        <f t="shared" si="4"/>
        <v>3178303</v>
      </c>
      <c r="P100" s="14">
        <f>D100+F100+H100+J100+L100+N100</f>
        <v>82461758</v>
      </c>
    </row>
    <row r="101" spans="1:16" s="12" customFormat="1" ht="20.25" customHeight="1">
      <c r="A101" s="36" t="s">
        <v>114</v>
      </c>
      <c r="B101" s="36"/>
      <c r="C101" s="13">
        <v>146473</v>
      </c>
      <c r="D101" s="13">
        <v>1588704</v>
      </c>
      <c r="E101" s="13">
        <v>44312</v>
      </c>
      <c r="F101" s="13">
        <v>1593403</v>
      </c>
      <c r="G101" s="13">
        <v>254</v>
      </c>
      <c r="H101" s="13">
        <v>3267</v>
      </c>
      <c r="I101" s="13">
        <v>0</v>
      </c>
      <c r="J101" s="13">
        <v>0</v>
      </c>
      <c r="K101" s="13">
        <v>4</v>
      </c>
      <c r="L101" s="13">
        <v>1</v>
      </c>
      <c r="M101" s="13">
        <v>0</v>
      </c>
      <c r="N101" s="13">
        <v>0</v>
      </c>
      <c r="O101" s="16">
        <f>C101+E101+G101+I101+K101+M101</f>
        <v>191043</v>
      </c>
      <c r="P101" s="14">
        <f>D101+F101+H101+J101+L101+N101</f>
        <v>3185375</v>
      </c>
    </row>
    <row r="102" spans="1:16" s="12" customFormat="1" ht="20.25" customHeight="1">
      <c r="A102" s="36" t="s">
        <v>95</v>
      </c>
      <c r="B102" s="36"/>
      <c r="C102" s="13">
        <f aca="true" t="shared" si="5" ref="C102:P102">C100+C101</f>
        <v>2429741</v>
      </c>
      <c r="D102" s="13">
        <f t="shared" si="5"/>
        <v>53522436</v>
      </c>
      <c r="E102" s="13">
        <f t="shared" si="5"/>
        <v>901841</v>
      </c>
      <c r="F102" s="13">
        <f t="shared" si="5"/>
        <v>30544844</v>
      </c>
      <c r="G102" s="13">
        <f t="shared" si="5"/>
        <v>26422</v>
      </c>
      <c r="H102" s="13">
        <f t="shared" si="5"/>
        <v>1026968</v>
      </c>
      <c r="I102" s="13">
        <f t="shared" si="5"/>
        <v>3003</v>
      </c>
      <c r="J102" s="13">
        <f t="shared" si="5"/>
        <v>416468</v>
      </c>
      <c r="K102" s="13">
        <f t="shared" si="5"/>
        <v>7141</v>
      </c>
      <c r="L102" s="13">
        <f t="shared" si="5"/>
        <v>31650</v>
      </c>
      <c r="M102" s="13">
        <f t="shared" si="5"/>
        <v>1198</v>
      </c>
      <c r="N102" s="13">
        <f t="shared" si="5"/>
        <v>104767</v>
      </c>
      <c r="O102" s="13">
        <f t="shared" si="5"/>
        <v>3369346</v>
      </c>
      <c r="P102" s="13">
        <f t="shared" si="5"/>
        <v>85647133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2" customFormat="1" ht="18.75" customHeight="1">
      <c r="A104" s="10"/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2" customFormat="1" ht="18.75" customHeight="1">
      <c r="A105" s="10"/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2" customFormat="1" ht="18.75" customHeight="1">
      <c r="A106" s="10"/>
      <c r="B106" s="11" t="s">
        <v>117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2" customFormat="1" ht="18.75" customHeight="1">
      <c r="A107" s="10"/>
      <c r="B107" s="11" t="s">
        <v>118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A100:B100"/>
    <mergeCell ref="A101:B101"/>
    <mergeCell ref="A102:B102"/>
    <mergeCell ref="N8:P8"/>
    <mergeCell ref="O9:P11"/>
    <mergeCell ref="A9:A12"/>
    <mergeCell ref="B9:B12"/>
    <mergeCell ref="C9:H9"/>
    <mergeCell ref="I9:N9"/>
    <mergeCell ref="I10:J11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124"/>
  <sheetViews>
    <sheetView workbookViewId="0" topLeftCell="A69">
      <selection activeCell="A5" sqref="A5:P5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40" t="s">
        <v>97</v>
      </c>
      <c r="B1" s="40"/>
    </row>
    <row r="2" spans="1:2" ht="15" customHeight="1">
      <c r="A2" s="40" t="s">
        <v>96</v>
      </c>
      <c r="B2" s="40"/>
    </row>
    <row r="3" spans="1:2" ht="15" customHeight="1">
      <c r="A3" s="40" t="s">
        <v>98</v>
      </c>
      <c r="B3" s="40"/>
    </row>
    <row r="4" ht="12" customHeight="1"/>
    <row r="5" spans="1:16" ht="18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8" customHeight="1">
      <c r="A6" s="39" t="s">
        <v>218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4:16" ht="15" customHeight="1">
      <c r="N8" s="37" t="s">
        <v>113</v>
      </c>
      <c r="O8" s="37"/>
      <c r="P8" s="37"/>
    </row>
    <row r="9" spans="1:16" s="4" customFormat="1" ht="15" customHeight="1">
      <c r="A9" s="38" t="s">
        <v>87</v>
      </c>
      <c r="B9" s="38" t="s">
        <v>88</v>
      </c>
      <c r="C9" s="38" t="s">
        <v>101</v>
      </c>
      <c r="D9" s="38"/>
      <c r="E9" s="38"/>
      <c r="F9" s="38"/>
      <c r="G9" s="38"/>
      <c r="H9" s="38"/>
      <c r="I9" s="38" t="s">
        <v>102</v>
      </c>
      <c r="J9" s="38"/>
      <c r="K9" s="38"/>
      <c r="L9" s="38"/>
      <c r="M9" s="38"/>
      <c r="N9" s="38"/>
      <c r="O9" s="38" t="s">
        <v>95</v>
      </c>
      <c r="P9" s="38"/>
    </row>
    <row r="10" spans="1:16" s="4" customFormat="1" ht="15" customHeight="1">
      <c r="A10" s="38"/>
      <c r="B10" s="38"/>
      <c r="C10" s="38" t="s">
        <v>94</v>
      </c>
      <c r="D10" s="38"/>
      <c r="E10" s="38" t="s">
        <v>93</v>
      </c>
      <c r="F10" s="38"/>
      <c r="G10" s="38"/>
      <c r="H10" s="38"/>
      <c r="I10" s="38" t="s">
        <v>94</v>
      </c>
      <c r="J10" s="38"/>
      <c r="K10" s="38" t="s">
        <v>93</v>
      </c>
      <c r="L10" s="38"/>
      <c r="M10" s="38"/>
      <c r="N10" s="38"/>
      <c r="O10" s="38"/>
      <c r="P10" s="38"/>
    </row>
    <row r="11" spans="1:16" s="4" customFormat="1" ht="28.5" customHeight="1">
      <c r="A11" s="38"/>
      <c r="B11" s="38"/>
      <c r="C11" s="38"/>
      <c r="D11" s="38"/>
      <c r="E11" s="38" t="s">
        <v>91</v>
      </c>
      <c r="F11" s="38"/>
      <c r="G11" s="38" t="s">
        <v>92</v>
      </c>
      <c r="H11" s="38"/>
      <c r="I11" s="38"/>
      <c r="J11" s="38"/>
      <c r="K11" s="38" t="s">
        <v>91</v>
      </c>
      <c r="L11" s="38"/>
      <c r="M11" s="38" t="s">
        <v>92</v>
      </c>
      <c r="N11" s="38"/>
      <c r="O11" s="38"/>
      <c r="P11" s="38"/>
    </row>
    <row r="12" spans="1:16" s="4" customFormat="1" ht="15" customHeight="1">
      <c r="A12" s="38"/>
      <c r="B12" s="38"/>
      <c r="C12" s="3" t="s">
        <v>89</v>
      </c>
      <c r="D12" s="3" t="s">
        <v>90</v>
      </c>
      <c r="E12" s="3" t="s">
        <v>89</v>
      </c>
      <c r="F12" s="3" t="s">
        <v>90</v>
      </c>
      <c r="G12" s="3" t="s">
        <v>89</v>
      </c>
      <c r="H12" s="3" t="s">
        <v>90</v>
      </c>
      <c r="I12" s="3" t="s">
        <v>89</v>
      </c>
      <c r="J12" s="3" t="s">
        <v>90</v>
      </c>
      <c r="K12" s="3" t="s">
        <v>89</v>
      </c>
      <c r="L12" s="3" t="s">
        <v>90</v>
      </c>
      <c r="M12" s="3" t="s">
        <v>89</v>
      </c>
      <c r="N12" s="3" t="s">
        <v>90</v>
      </c>
      <c r="O12" s="3" t="s">
        <v>89</v>
      </c>
      <c r="P12" s="3" t="s">
        <v>90</v>
      </c>
    </row>
    <row r="13" spans="1:16" ht="13.5" customHeight="1">
      <c r="A13" s="17" t="s">
        <v>0</v>
      </c>
      <c r="B13" s="22" t="s">
        <v>219</v>
      </c>
      <c r="C13" s="8">
        <v>14447</v>
      </c>
      <c r="D13" s="8">
        <v>1524405</v>
      </c>
      <c r="E13" s="8">
        <v>8</v>
      </c>
      <c r="F13" s="8">
        <v>1903</v>
      </c>
      <c r="G13" s="8">
        <v>84</v>
      </c>
      <c r="H13" s="8">
        <v>4705</v>
      </c>
      <c r="I13" s="8">
        <v>10</v>
      </c>
      <c r="J13" s="8">
        <v>521</v>
      </c>
      <c r="K13" s="8">
        <v>0</v>
      </c>
      <c r="L13" s="8">
        <v>0</v>
      </c>
      <c r="M13" s="8">
        <v>2</v>
      </c>
      <c r="N13" s="8">
        <v>0</v>
      </c>
      <c r="O13" s="8">
        <f>C13+E13+G13+I13+K13+M13</f>
        <v>14551</v>
      </c>
      <c r="P13" s="8">
        <f>D13+F13+H13+J13+L13+N13</f>
        <v>1531534</v>
      </c>
    </row>
    <row r="14" spans="1:16" ht="13.5" customHeight="1">
      <c r="A14" s="19" t="s">
        <v>1</v>
      </c>
      <c r="B14" s="23" t="s">
        <v>220</v>
      </c>
      <c r="C14" s="8">
        <v>846</v>
      </c>
      <c r="D14" s="8">
        <v>13649</v>
      </c>
      <c r="E14" s="8">
        <v>1</v>
      </c>
      <c r="F14" s="8">
        <v>7460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>C14+E14+G14+I14+K14+M14</f>
        <v>847</v>
      </c>
      <c r="P14" s="8">
        <f>D14+F14+H14+J14+L14+N14</f>
        <v>21109</v>
      </c>
    </row>
    <row r="15" spans="1:16" ht="13.5" customHeight="1">
      <c r="A15" s="19" t="s">
        <v>2</v>
      </c>
      <c r="B15" s="23" t="s">
        <v>221</v>
      </c>
      <c r="C15" s="8">
        <v>611</v>
      </c>
      <c r="D15" s="8">
        <v>9141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aca="true" t="shared" si="0" ref="O15:O79">C15+E15+G15+I15+K15+M15</f>
        <v>611</v>
      </c>
      <c r="P15" s="8">
        <f aca="true" t="shared" si="1" ref="P15:P79">D15+F15+H15+J15+L15+N15</f>
        <v>9141</v>
      </c>
    </row>
    <row r="16" spans="1:16" ht="13.5" customHeight="1">
      <c r="A16" s="19" t="s">
        <v>3</v>
      </c>
      <c r="B16" s="23" t="s">
        <v>222</v>
      </c>
      <c r="C16" s="8">
        <v>2227</v>
      </c>
      <c r="D16" s="8">
        <v>122103</v>
      </c>
      <c r="E16" s="8">
        <v>13</v>
      </c>
      <c r="F16" s="8">
        <v>316</v>
      </c>
      <c r="G16" s="8">
        <v>7</v>
      </c>
      <c r="H16" s="8">
        <v>47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2247</v>
      </c>
      <c r="P16" s="8">
        <f t="shared" si="1"/>
        <v>122466</v>
      </c>
    </row>
    <row r="17" spans="1:16" ht="13.5" customHeight="1">
      <c r="A17" s="19" t="s">
        <v>4</v>
      </c>
      <c r="B17" s="23" t="s">
        <v>223</v>
      </c>
      <c r="C17" s="8">
        <v>163</v>
      </c>
      <c r="D17" s="8">
        <v>6219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163</v>
      </c>
      <c r="P17" s="8">
        <f t="shared" si="1"/>
        <v>6219</v>
      </c>
    </row>
    <row r="18" spans="1:16" ht="13.5" customHeight="1">
      <c r="A18" s="19" t="s">
        <v>5</v>
      </c>
      <c r="B18" s="23" t="s">
        <v>224</v>
      </c>
      <c r="C18" s="8">
        <v>2220</v>
      </c>
      <c r="D18" s="8">
        <v>108569</v>
      </c>
      <c r="E18" s="8">
        <v>0</v>
      </c>
      <c r="F18" s="8">
        <v>0</v>
      </c>
      <c r="G18" s="8">
        <v>2</v>
      </c>
      <c r="H18" s="8">
        <v>3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f t="shared" si="0"/>
        <v>2223</v>
      </c>
      <c r="P18" s="8">
        <f t="shared" si="1"/>
        <v>108572</v>
      </c>
    </row>
    <row r="19" spans="1:16" ht="13.5" customHeight="1">
      <c r="A19" s="19" t="s">
        <v>6</v>
      </c>
      <c r="B19" s="23" t="s">
        <v>225</v>
      </c>
      <c r="C19" s="8">
        <v>607</v>
      </c>
      <c r="D19" s="8">
        <v>44196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0"/>
        <v>608</v>
      </c>
      <c r="P19" s="8">
        <f t="shared" si="1"/>
        <v>44196</v>
      </c>
    </row>
    <row r="20" spans="1:16" ht="13.5" customHeight="1">
      <c r="A20" s="19" t="s">
        <v>7</v>
      </c>
      <c r="B20" s="23" t="s">
        <v>318</v>
      </c>
      <c r="C20" s="35">
        <v>1076</v>
      </c>
      <c r="D20" s="34">
        <v>16143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8">
        <f t="shared" si="0"/>
        <v>1076</v>
      </c>
      <c r="P20" s="8">
        <f t="shared" si="1"/>
        <v>16143</v>
      </c>
    </row>
    <row r="21" spans="1:16" ht="13.5" customHeight="1">
      <c r="A21" s="19" t="s">
        <v>8</v>
      </c>
      <c r="B21" s="23" t="s">
        <v>227</v>
      </c>
      <c r="C21" s="8">
        <v>2113</v>
      </c>
      <c r="D21" s="8">
        <v>34623</v>
      </c>
      <c r="E21" s="8">
        <v>7</v>
      </c>
      <c r="F21" s="8">
        <v>312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2120</v>
      </c>
      <c r="P21" s="8">
        <f t="shared" si="1"/>
        <v>34935</v>
      </c>
    </row>
    <row r="22" spans="1:16" ht="13.5" customHeight="1">
      <c r="A22" s="19" t="s">
        <v>9</v>
      </c>
      <c r="B22" s="23" t="s">
        <v>228</v>
      </c>
      <c r="C22" s="8">
        <v>702</v>
      </c>
      <c r="D22" s="8">
        <v>9180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702</v>
      </c>
      <c r="P22" s="8">
        <f t="shared" si="1"/>
        <v>9180</v>
      </c>
    </row>
    <row r="23" spans="1:16" ht="13.5" customHeight="1">
      <c r="A23" s="19" t="s">
        <v>10</v>
      </c>
      <c r="B23" s="23" t="s">
        <v>229</v>
      </c>
      <c r="C23" s="8">
        <v>927</v>
      </c>
      <c r="D23" s="8">
        <v>9634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0"/>
        <v>927</v>
      </c>
      <c r="P23" s="8">
        <f t="shared" si="1"/>
        <v>9634</v>
      </c>
    </row>
    <row r="24" spans="1:16" ht="13.5" customHeight="1">
      <c r="A24" s="19" t="s">
        <v>11</v>
      </c>
      <c r="B24" s="23" t="s">
        <v>230</v>
      </c>
      <c r="C24" s="8">
        <v>884</v>
      </c>
      <c r="D24" s="8">
        <v>25017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884</v>
      </c>
      <c r="P24" s="8">
        <f t="shared" si="1"/>
        <v>25017</v>
      </c>
    </row>
    <row r="25" spans="1:16" ht="13.5" customHeight="1">
      <c r="A25" s="19" t="s">
        <v>12</v>
      </c>
      <c r="B25" s="23" t="s">
        <v>231</v>
      </c>
      <c r="C25" s="8">
        <v>162</v>
      </c>
      <c r="D25" s="8">
        <v>10965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162</v>
      </c>
      <c r="P25" s="8">
        <f t="shared" si="1"/>
        <v>10965</v>
      </c>
    </row>
    <row r="26" spans="1:16" ht="13.5" customHeight="1">
      <c r="A26" s="19" t="s">
        <v>13</v>
      </c>
      <c r="B26" s="23" t="s">
        <v>232</v>
      </c>
      <c r="C26" s="8">
        <v>683</v>
      </c>
      <c r="D26" s="8">
        <v>84526</v>
      </c>
      <c r="E26" s="8">
        <v>29</v>
      </c>
      <c r="F26" s="8">
        <v>2499</v>
      </c>
      <c r="G26" s="8">
        <v>2</v>
      </c>
      <c r="H26" s="8">
        <v>629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f t="shared" si="0"/>
        <v>714</v>
      </c>
      <c r="P26" s="8">
        <f t="shared" si="1"/>
        <v>87654</v>
      </c>
    </row>
    <row r="27" spans="1:16" ht="13.5" customHeight="1">
      <c r="A27" s="19" t="s">
        <v>14</v>
      </c>
      <c r="B27" s="23" t="s">
        <v>233</v>
      </c>
      <c r="C27" s="8">
        <v>5041</v>
      </c>
      <c r="D27" s="8">
        <v>196918</v>
      </c>
      <c r="E27" s="8">
        <v>7</v>
      </c>
      <c r="F27" s="8">
        <v>2173</v>
      </c>
      <c r="G27" s="8">
        <v>8</v>
      </c>
      <c r="H27" s="8">
        <v>30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5056</v>
      </c>
      <c r="P27" s="8">
        <f t="shared" si="1"/>
        <v>199121</v>
      </c>
    </row>
    <row r="28" spans="1:16" ht="13.5" customHeight="1">
      <c r="A28" s="19" t="s">
        <v>15</v>
      </c>
      <c r="B28" s="23" t="s">
        <v>234</v>
      </c>
      <c r="C28" s="8">
        <v>4612</v>
      </c>
      <c r="D28" s="8">
        <v>242294</v>
      </c>
      <c r="E28" s="8">
        <v>33</v>
      </c>
      <c r="F28" s="8">
        <v>1092</v>
      </c>
      <c r="G28" s="8">
        <v>19</v>
      </c>
      <c r="H28" s="8">
        <v>74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 t="shared" si="0"/>
        <v>4664</v>
      </c>
      <c r="P28" s="8">
        <f t="shared" si="1"/>
        <v>243460</v>
      </c>
    </row>
    <row r="29" spans="1:16" ht="13.5" customHeight="1">
      <c r="A29" s="19" t="s">
        <v>16</v>
      </c>
      <c r="B29" s="23" t="s">
        <v>235</v>
      </c>
      <c r="C29" s="8">
        <v>2176</v>
      </c>
      <c r="D29" s="8">
        <v>105653</v>
      </c>
      <c r="E29" s="8">
        <v>0</v>
      </c>
      <c r="F29" s="8">
        <v>0</v>
      </c>
      <c r="G29" s="8">
        <v>2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2178</v>
      </c>
      <c r="P29" s="8">
        <f t="shared" si="1"/>
        <v>105654</v>
      </c>
    </row>
    <row r="30" spans="1:16" ht="13.5" customHeight="1">
      <c r="A30" s="19" t="s">
        <v>17</v>
      </c>
      <c r="B30" s="23" t="s">
        <v>236</v>
      </c>
      <c r="C30" s="8">
        <v>114</v>
      </c>
      <c r="D30" s="8">
        <v>8039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114</v>
      </c>
      <c r="P30" s="8">
        <f t="shared" si="1"/>
        <v>8039</v>
      </c>
    </row>
    <row r="31" spans="1:16" ht="13.5" customHeight="1">
      <c r="A31" s="19" t="s">
        <v>18</v>
      </c>
      <c r="B31" s="23" t="s">
        <v>237</v>
      </c>
      <c r="C31" s="8">
        <v>93293</v>
      </c>
      <c r="D31" s="8">
        <v>17856358</v>
      </c>
      <c r="E31" s="8">
        <v>244</v>
      </c>
      <c r="F31" s="8">
        <v>35594</v>
      </c>
      <c r="G31" s="8">
        <v>1284</v>
      </c>
      <c r="H31" s="8">
        <v>226982</v>
      </c>
      <c r="I31" s="8">
        <v>373</v>
      </c>
      <c r="J31" s="8">
        <v>329782</v>
      </c>
      <c r="K31" s="8">
        <v>42</v>
      </c>
      <c r="L31" s="8">
        <v>4579</v>
      </c>
      <c r="M31" s="8">
        <v>23</v>
      </c>
      <c r="N31" s="8">
        <v>8092</v>
      </c>
      <c r="O31" s="8">
        <f t="shared" si="0"/>
        <v>95259</v>
      </c>
      <c r="P31" s="8">
        <f t="shared" si="1"/>
        <v>18461387</v>
      </c>
    </row>
    <row r="32" spans="1:16" ht="13.5" customHeight="1">
      <c r="A32" s="19" t="s">
        <v>19</v>
      </c>
      <c r="B32" s="23" t="s">
        <v>238</v>
      </c>
      <c r="C32" s="8">
        <v>997</v>
      </c>
      <c r="D32" s="8">
        <v>30864</v>
      </c>
      <c r="E32" s="8">
        <v>0</v>
      </c>
      <c r="F32" s="8">
        <v>0</v>
      </c>
      <c r="G32" s="8">
        <v>2</v>
      </c>
      <c r="H32" s="8">
        <v>47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999</v>
      </c>
      <c r="P32" s="8">
        <f t="shared" si="1"/>
        <v>30911</v>
      </c>
    </row>
    <row r="33" spans="1:16" ht="13.5" customHeight="1">
      <c r="A33" s="19" t="s">
        <v>20</v>
      </c>
      <c r="B33" s="23" t="s">
        <v>305</v>
      </c>
      <c r="C33" s="8">
        <v>842</v>
      </c>
      <c r="D33" s="8">
        <v>18040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f t="shared" si="0"/>
        <v>842</v>
      </c>
      <c r="P33" s="8">
        <f t="shared" si="1"/>
        <v>18040</v>
      </c>
    </row>
    <row r="34" spans="1:16" ht="13.5" customHeight="1">
      <c r="A34" s="19" t="s">
        <v>21</v>
      </c>
      <c r="B34" s="23" t="s">
        <v>239</v>
      </c>
      <c r="C34" s="8">
        <v>209</v>
      </c>
      <c r="D34" s="8">
        <v>20545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209</v>
      </c>
      <c r="P34" s="8">
        <f t="shared" si="1"/>
        <v>20545</v>
      </c>
    </row>
    <row r="35" spans="1:16" ht="13.5" customHeight="1">
      <c r="A35" s="19" t="s">
        <v>22</v>
      </c>
      <c r="B35" s="23" t="s">
        <v>240</v>
      </c>
      <c r="C35" s="8">
        <v>6701</v>
      </c>
      <c r="D35" s="8">
        <v>672163</v>
      </c>
      <c r="E35" s="8">
        <v>1</v>
      </c>
      <c r="F35" s="8">
        <v>46</v>
      </c>
      <c r="G35" s="8">
        <v>34</v>
      </c>
      <c r="H35" s="8">
        <v>569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6736</v>
      </c>
      <c r="P35" s="8">
        <f t="shared" si="1"/>
        <v>672778</v>
      </c>
    </row>
    <row r="36" spans="1:16" ht="13.5" customHeight="1">
      <c r="A36" s="19" t="s">
        <v>23</v>
      </c>
      <c r="B36" s="23" t="s">
        <v>241</v>
      </c>
      <c r="C36" s="8">
        <v>1433</v>
      </c>
      <c r="D36" s="8">
        <v>42101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si="0"/>
        <v>1433</v>
      </c>
      <c r="P36" s="8">
        <f t="shared" si="1"/>
        <v>42101</v>
      </c>
    </row>
    <row r="37" spans="1:16" ht="13.5" customHeight="1">
      <c r="A37" s="19" t="s">
        <v>24</v>
      </c>
      <c r="B37" s="23" t="s">
        <v>242</v>
      </c>
      <c r="C37" s="8">
        <v>583</v>
      </c>
      <c r="D37" s="8">
        <v>8663</v>
      </c>
      <c r="E37" s="8">
        <v>13</v>
      </c>
      <c r="F37" s="8">
        <v>17506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596</v>
      </c>
      <c r="P37" s="8">
        <f t="shared" si="1"/>
        <v>26169</v>
      </c>
    </row>
    <row r="38" spans="1:16" ht="13.5" customHeight="1">
      <c r="A38" s="19" t="s">
        <v>25</v>
      </c>
      <c r="B38" s="23" t="s">
        <v>243</v>
      </c>
      <c r="C38" s="8">
        <v>891</v>
      </c>
      <c r="D38" s="8">
        <v>10766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0"/>
        <v>891</v>
      </c>
      <c r="P38" s="8">
        <f t="shared" si="1"/>
        <v>10766</v>
      </c>
    </row>
    <row r="39" spans="1:16" ht="13.5" customHeight="1">
      <c r="A39" s="19" t="s">
        <v>26</v>
      </c>
      <c r="B39" s="23" t="s">
        <v>244</v>
      </c>
      <c r="C39" s="8">
        <v>789</v>
      </c>
      <c r="D39" s="8">
        <v>11329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0"/>
        <v>789</v>
      </c>
      <c r="P39" s="8">
        <f t="shared" si="1"/>
        <v>11329</v>
      </c>
    </row>
    <row r="40" spans="1:16" ht="13.5" customHeight="1">
      <c r="A40" s="19" t="s">
        <v>27</v>
      </c>
      <c r="B40" s="23" t="s">
        <v>245</v>
      </c>
      <c r="C40" s="8">
        <v>2625</v>
      </c>
      <c r="D40" s="8">
        <v>65014</v>
      </c>
      <c r="E40" s="8">
        <v>11</v>
      </c>
      <c r="F40" s="8">
        <v>1192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0"/>
        <v>2636</v>
      </c>
      <c r="P40" s="8">
        <f t="shared" si="1"/>
        <v>66206</v>
      </c>
    </row>
    <row r="41" spans="1:16" ht="13.5" customHeight="1">
      <c r="A41" s="19" t="s">
        <v>28</v>
      </c>
      <c r="B41" s="23" t="s">
        <v>246</v>
      </c>
      <c r="C41" s="8">
        <v>2646</v>
      </c>
      <c r="D41" s="8">
        <v>96969</v>
      </c>
      <c r="E41" s="8">
        <v>0</v>
      </c>
      <c r="F41" s="8">
        <v>0</v>
      </c>
      <c r="G41" s="8">
        <v>4</v>
      </c>
      <c r="H41" s="8">
        <v>95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0"/>
        <v>2650</v>
      </c>
      <c r="P41" s="8">
        <f t="shared" si="1"/>
        <v>97064</v>
      </c>
    </row>
    <row r="42" spans="1:16" ht="13.5" customHeight="1">
      <c r="A42" s="19" t="s">
        <v>29</v>
      </c>
      <c r="B42" s="23" t="s">
        <v>247</v>
      </c>
      <c r="C42" s="8">
        <v>21481</v>
      </c>
      <c r="D42" s="8">
        <v>955017</v>
      </c>
      <c r="E42" s="8">
        <v>53</v>
      </c>
      <c r="F42" s="8">
        <v>1514</v>
      </c>
      <c r="G42" s="8">
        <v>51</v>
      </c>
      <c r="H42" s="8">
        <v>1546</v>
      </c>
      <c r="I42" s="8">
        <v>11</v>
      </c>
      <c r="J42" s="8">
        <v>29</v>
      </c>
      <c r="K42" s="8">
        <v>0</v>
      </c>
      <c r="L42" s="8">
        <v>0</v>
      </c>
      <c r="M42" s="8">
        <v>0</v>
      </c>
      <c r="N42" s="8">
        <v>0</v>
      </c>
      <c r="O42" s="8">
        <f t="shared" si="0"/>
        <v>21596</v>
      </c>
      <c r="P42" s="8">
        <f t="shared" si="1"/>
        <v>958106</v>
      </c>
    </row>
    <row r="43" spans="1:16" ht="13.5" customHeight="1">
      <c r="A43" s="19" t="s">
        <v>30</v>
      </c>
      <c r="B43" s="23" t="s">
        <v>248</v>
      </c>
      <c r="C43" s="8">
        <v>1562</v>
      </c>
      <c r="D43" s="8">
        <v>76943</v>
      </c>
      <c r="E43" s="8">
        <v>3</v>
      </c>
      <c r="F43" s="8">
        <v>19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0"/>
        <v>1565</v>
      </c>
      <c r="P43" s="8">
        <f t="shared" si="1"/>
        <v>76962</v>
      </c>
    </row>
    <row r="44" spans="1:16" ht="13.5" customHeight="1">
      <c r="A44" s="19" t="s">
        <v>31</v>
      </c>
      <c r="B44" s="23" t="s">
        <v>249</v>
      </c>
      <c r="C44" s="8">
        <v>822</v>
      </c>
      <c r="D44" s="8">
        <v>86626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0"/>
        <v>822</v>
      </c>
      <c r="P44" s="8">
        <f t="shared" si="1"/>
        <v>86626</v>
      </c>
    </row>
    <row r="45" spans="1:16" ht="13.5" customHeight="1">
      <c r="A45" s="19" t="s">
        <v>32</v>
      </c>
      <c r="B45" s="23" t="s">
        <v>250</v>
      </c>
      <c r="C45" s="8">
        <v>1503</v>
      </c>
      <c r="D45" s="8">
        <v>35072</v>
      </c>
      <c r="E45" s="8">
        <v>1</v>
      </c>
      <c r="F45" s="8">
        <v>17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f t="shared" si="0"/>
        <v>1504</v>
      </c>
      <c r="P45" s="8">
        <f t="shared" si="1"/>
        <v>35089</v>
      </c>
    </row>
    <row r="46" spans="1:16" ht="13.5" customHeight="1">
      <c r="A46" s="20" t="s">
        <v>33</v>
      </c>
      <c r="B46" s="24" t="s">
        <v>251</v>
      </c>
      <c r="C46" s="9">
        <v>894</v>
      </c>
      <c r="D46" s="9">
        <v>34804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f t="shared" si="0"/>
        <v>894</v>
      </c>
      <c r="P46" s="9">
        <f t="shared" si="1"/>
        <v>34804</v>
      </c>
    </row>
    <row r="47" spans="1:16" ht="13.5" customHeight="1">
      <c r="A47" s="19" t="s">
        <v>34</v>
      </c>
      <c r="B47" s="23" t="s">
        <v>252</v>
      </c>
      <c r="C47" s="8">
        <v>357</v>
      </c>
      <c r="D47" s="8">
        <v>17746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0"/>
        <v>357</v>
      </c>
      <c r="P47" s="8">
        <f t="shared" si="1"/>
        <v>17746</v>
      </c>
    </row>
    <row r="48" spans="1:16" ht="13.5" customHeight="1">
      <c r="A48" s="19" t="s">
        <v>35</v>
      </c>
      <c r="B48" s="23" t="s">
        <v>253</v>
      </c>
      <c r="C48" s="8">
        <v>3424</v>
      </c>
      <c r="D48" s="8">
        <v>141228</v>
      </c>
      <c r="E48" s="8">
        <v>0</v>
      </c>
      <c r="F48" s="8">
        <v>0</v>
      </c>
      <c r="G48" s="8">
        <v>11</v>
      </c>
      <c r="H48" s="8">
        <v>291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3435</v>
      </c>
      <c r="P48" s="8">
        <f t="shared" si="1"/>
        <v>141519</v>
      </c>
    </row>
    <row r="49" spans="1:16" ht="13.5" customHeight="1">
      <c r="A49" s="19" t="s">
        <v>36</v>
      </c>
      <c r="B49" s="23" t="s">
        <v>254</v>
      </c>
      <c r="C49" s="8">
        <v>375</v>
      </c>
      <c r="D49" s="8">
        <v>15908</v>
      </c>
      <c r="E49" s="8">
        <v>2</v>
      </c>
      <c r="F49" s="8">
        <v>162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377</v>
      </c>
      <c r="P49" s="8">
        <f t="shared" si="1"/>
        <v>16070</v>
      </c>
    </row>
    <row r="50" spans="1:16" ht="13.5" customHeight="1">
      <c r="A50" s="19" t="s">
        <v>37</v>
      </c>
      <c r="B50" s="23" t="s">
        <v>255</v>
      </c>
      <c r="C50" s="8">
        <v>10088</v>
      </c>
      <c r="D50" s="8">
        <v>462995</v>
      </c>
      <c r="E50" s="8">
        <v>34</v>
      </c>
      <c r="F50" s="8">
        <v>1193</v>
      </c>
      <c r="G50" s="8">
        <v>26</v>
      </c>
      <c r="H50" s="8">
        <v>108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10148</v>
      </c>
      <c r="P50" s="8">
        <f t="shared" si="1"/>
        <v>464296</v>
      </c>
    </row>
    <row r="51" spans="1:16" ht="13.5" customHeight="1">
      <c r="A51" s="19" t="s">
        <v>38</v>
      </c>
      <c r="B51" s="23" t="s">
        <v>256</v>
      </c>
      <c r="C51" s="8">
        <v>4370</v>
      </c>
      <c r="D51" s="8">
        <v>60208</v>
      </c>
      <c r="E51" s="8">
        <v>23</v>
      </c>
      <c r="F51" s="8">
        <v>2704</v>
      </c>
      <c r="G51" s="8">
        <v>1</v>
      </c>
      <c r="H51" s="8">
        <v>4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f t="shared" si="0"/>
        <v>4394</v>
      </c>
      <c r="P51" s="8">
        <f t="shared" si="1"/>
        <v>62916</v>
      </c>
    </row>
    <row r="52" spans="1:16" ht="13.5" customHeight="1">
      <c r="A52" s="19" t="s">
        <v>39</v>
      </c>
      <c r="B52" s="23" t="s">
        <v>257</v>
      </c>
      <c r="C52" s="8">
        <v>2061</v>
      </c>
      <c r="D52" s="8">
        <v>38434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2061</v>
      </c>
      <c r="P52" s="8">
        <f t="shared" si="1"/>
        <v>38434</v>
      </c>
    </row>
    <row r="53" spans="1:16" ht="13.5" customHeight="1">
      <c r="A53" s="19" t="s">
        <v>40</v>
      </c>
      <c r="B53" s="23" t="s">
        <v>258</v>
      </c>
      <c r="C53" s="8">
        <v>2398</v>
      </c>
      <c r="D53" s="8">
        <v>111170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 t="shared" si="0"/>
        <v>2399</v>
      </c>
      <c r="P53" s="8">
        <f t="shared" si="1"/>
        <v>111170</v>
      </c>
    </row>
    <row r="54" spans="1:16" ht="13.5" customHeight="1">
      <c r="A54" s="19" t="s">
        <v>41</v>
      </c>
      <c r="B54" s="23" t="s">
        <v>259</v>
      </c>
      <c r="C54" s="8">
        <v>2080</v>
      </c>
      <c r="D54" s="8">
        <v>157838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5</v>
      </c>
      <c r="L54" s="8">
        <v>451</v>
      </c>
      <c r="M54" s="8">
        <v>0</v>
      </c>
      <c r="N54" s="8">
        <v>0</v>
      </c>
      <c r="O54" s="8">
        <f t="shared" si="0"/>
        <v>2085</v>
      </c>
      <c r="P54" s="8">
        <f t="shared" si="1"/>
        <v>158289</v>
      </c>
    </row>
    <row r="55" spans="1:16" ht="13.5" customHeight="1">
      <c r="A55" s="19" t="s">
        <v>42</v>
      </c>
      <c r="B55" s="23" t="s">
        <v>260</v>
      </c>
      <c r="C55" s="8">
        <v>6485</v>
      </c>
      <c r="D55" s="8">
        <v>346759</v>
      </c>
      <c r="E55" s="8">
        <v>0</v>
      </c>
      <c r="F55" s="8">
        <v>0</v>
      </c>
      <c r="G55" s="8">
        <v>4</v>
      </c>
      <c r="H55" s="8">
        <v>25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f t="shared" si="0"/>
        <v>6489</v>
      </c>
      <c r="P55" s="8">
        <f t="shared" si="1"/>
        <v>346784</v>
      </c>
    </row>
    <row r="56" spans="1:16" ht="13.5" customHeight="1">
      <c r="A56" s="19" t="s">
        <v>43</v>
      </c>
      <c r="B56" s="23" t="s">
        <v>261</v>
      </c>
      <c r="C56" s="8">
        <v>2292</v>
      </c>
      <c r="D56" s="8">
        <v>307633</v>
      </c>
      <c r="E56" s="8">
        <v>12</v>
      </c>
      <c r="F56" s="8">
        <v>233</v>
      </c>
      <c r="G56" s="8">
        <v>39</v>
      </c>
      <c r="H56" s="8">
        <v>924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0"/>
        <v>2343</v>
      </c>
      <c r="P56" s="8">
        <f t="shared" si="1"/>
        <v>308790</v>
      </c>
    </row>
    <row r="57" spans="1:16" ht="13.5" customHeight="1">
      <c r="A57" s="19" t="s">
        <v>45</v>
      </c>
      <c r="B57" s="23" t="s">
        <v>262</v>
      </c>
      <c r="C57" s="8">
        <v>18055</v>
      </c>
      <c r="D57" s="8">
        <v>1361129</v>
      </c>
      <c r="E57" s="8">
        <v>73</v>
      </c>
      <c r="F57" s="8">
        <v>2028</v>
      </c>
      <c r="G57" s="8">
        <v>194</v>
      </c>
      <c r="H57" s="8">
        <v>24568</v>
      </c>
      <c r="I57" s="8">
        <v>10</v>
      </c>
      <c r="J57" s="8">
        <v>66</v>
      </c>
      <c r="K57" s="8">
        <v>0</v>
      </c>
      <c r="L57" s="8">
        <v>0</v>
      </c>
      <c r="M57" s="8">
        <v>0</v>
      </c>
      <c r="N57" s="8">
        <v>0</v>
      </c>
      <c r="O57" s="8">
        <f t="shared" si="0"/>
        <v>18332</v>
      </c>
      <c r="P57" s="8">
        <f t="shared" si="1"/>
        <v>1387791</v>
      </c>
    </row>
    <row r="58" spans="1:16" ht="13.5" customHeight="1">
      <c r="A58" s="19" t="s">
        <v>46</v>
      </c>
      <c r="B58" s="23" t="s">
        <v>263</v>
      </c>
      <c r="C58" s="8">
        <v>161</v>
      </c>
      <c r="D58" s="8">
        <v>3223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0"/>
        <v>161</v>
      </c>
      <c r="P58" s="8">
        <f t="shared" si="1"/>
        <v>3223</v>
      </c>
    </row>
    <row r="59" spans="1:16" ht="13.5" customHeight="1">
      <c r="A59" s="19" t="s">
        <v>44</v>
      </c>
      <c r="B59" s="23" t="s">
        <v>264</v>
      </c>
      <c r="C59" s="8">
        <v>323</v>
      </c>
      <c r="D59" s="8">
        <v>33698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0"/>
        <v>323</v>
      </c>
      <c r="P59" s="8">
        <f t="shared" si="1"/>
        <v>33698</v>
      </c>
    </row>
    <row r="60" spans="1:16" ht="13.5" customHeight="1">
      <c r="A60" s="19" t="s">
        <v>47</v>
      </c>
      <c r="B60" s="23" t="s">
        <v>265</v>
      </c>
      <c r="C60" s="8">
        <v>746</v>
      </c>
      <c r="D60" s="8">
        <v>43000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0"/>
        <v>746</v>
      </c>
      <c r="P60" s="8">
        <f t="shared" si="1"/>
        <v>43000</v>
      </c>
    </row>
    <row r="61" spans="1:16" ht="13.5" customHeight="1">
      <c r="A61" s="19" t="s">
        <v>48</v>
      </c>
      <c r="B61" s="23" t="s">
        <v>266</v>
      </c>
      <c r="C61" s="8">
        <v>12299</v>
      </c>
      <c r="D61" s="8">
        <v>460063</v>
      </c>
      <c r="E61" s="8">
        <v>15</v>
      </c>
      <c r="F61" s="8">
        <v>1528</v>
      </c>
      <c r="G61" s="8">
        <v>58</v>
      </c>
      <c r="H61" s="8">
        <v>1465</v>
      </c>
      <c r="I61" s="8">
        <v>0</v>
      </c>
      <c r="J61" s="8">
        <v>0</v>
      </c>
      <c r="K61" s="8">
        <v>4</v>
      </c>
      <c r="L61" s="8">
        <v>115</v>
      </c>
      <c r="M61" s="8">
        <v>0</v>
      </c>
      <c r="N61" s="8">
        <v>0</v>
      </c>
      <c r="O61" s="8">
        <f t="shared" si="0"/>
        <v>12376</v>
      </c>
      <c r="P61" s="8">
        <f t="shared" si="1"/>
        <v>463171</v>
      </c>
    </row>
    <row r="62" spans="1:16" ht="13.5" customHeight="1">
      <c r="A62" s="19" t="s">
        <v>49</v>
      </c>
      <c r="B62" s="23" t="s">
        <v>267</v>
      </c>
      <c r="C62" s="8">
        <v>470</v>
      </c>
      <c r="D62" s="8">
        <v>18358</v>
      </c>
      <c r="E62" s="8">
        <v>1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0"/>
        <v>471</v>
      </c>
      <c r="P62" s="8">
        <f t="shared" si="1"/>
        <v>18359</v>
      </c>
    </row>
    <row r="63" spans="1:16" ht="13.5" customHeight="1">
      <c r="A63" s="19" t="s">
        <v>50</v>
      </c>
      <c r="B63" s="23" t="s">
        <v>268</v>
      </c>
      <c r="C63" s="8">
        <v>1585</v>
      </c>
      <c r="D63" s="8">
        <v>26844</v>
      </c>
      <c r="E63" s="8">
        <v>15</v>
      </c>
      <c r="F63" s="8">
        <v>465</v>
      </c>
      <c r="G63" s="8">
        <v>13</v>
      </c>
      <c r="H63" s="8">
        <v>137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0"/>
        <v>1613</v>
      </c>
      <c r="P63" s="8">
        <f t="shared" si="1"/>
        <v>27446</v>
      </c>
    </row>
    <row r="64" spans="1:16" ht="13.5" customHeight="1">
      <c r="A64" s="19" t="s">
        <v>51</v>
      </c>
      <c r="B64" s="23" t="s">
        <v>269</v>
      </c>
      <c r="C64" s="8">
        <v>4545</v>
      </c>
      <c r="D64" s="8">
        <v>227508</v>
      </c>
      <c r="E64" s="8">
        <v>1</v>
      </c>
      <c r="F64" s="8">
        <v>1</v>
      </c>
      <c r="G64" s="8">
        <v>42</v>
      </c>
      <c r="H64" s="8">
        <v>928</v>
      </c>
      <c r="I64" s="8">
        <v>6</v>
      </c>
      <c r="J64" s="8">
        <v>3</v>
      </c>
      <c r="K64" s="8">
        <v>1</v>
      </c>
      <c r="L64" s="8">
        <v>17</v>
      </c>
      <c r="M64" s="8">
        <v>0</v>
      </c>
      <c r="N64" s="8">
        <v>0</v>
      </c>
      <c r="O64" s="8">
        <f t="shared" si="0"/>
        <v>4595</v>
      </c>
      <c r="P64" s="8">
        <f t="shared" si="1"/>
        <v>228457</v>
      </c>
    </row>
    <row r="65" spans="1:16" ht="13.5" customHeight="1">
      <c r="A65" s="19" t="s">
        <v>52</v>
      </c>
      <c r="B65" s="23" t="s">
        <v>270</v>
      </c>
      <c r="C65" s="8">
        <v>396</v>
      </c>
      <c r="D65" s="8">
        <v>29908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0"/>
        <v>396</v>
      </c>
      <c r="P65" s="8">
        <f t="shared" si="1"/>
        <v>29908</v>
      </c>
    </row>
    <row r="66" spans="1:16" ht="13.5" customHeight="1">
      <c r="A66" s="19" t="s">
        <v>53</v>
      </c>
      <c r="B66" s="23" t="s">
        <v>271</v>
      </c>
      <c r="C66" s="8">
        <v>5573</v>
      </c>
      <c r="D66" s="8">
        <v>529727</v>
      </c>
      <c r="E66" s="8">
        <v>15</v>
      </c>
      <c r="F66" s="8">
        <v>1172</v>
      </c>
      <c r="G66" s="8">
        <v>9</v>
      </c>
      <c r="H66" s="8">
        <v>4142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0"/>
        <v>5597</v>
      </c>
      <c r="P66" s="8">
        <f t="shared" si="1"/>
        <v>535041</v>
      </c>
    </row>
    <row r="67" spans="1:16" ht="13.5" customHeight="1">
      <c r="A67" s="19" t="s">
        <v>54</v>
      </c>
      <c r="B67" s="23" t="s">
        <v>272</v>
      </c>
      <c r="C67" s="8">
        <v>4378</v>
      </c>
      <c r="D67" s="8">
        <v>111978</v>
      </c>
      <c r="E67" s="8">
        <v>0</v>
      </c>
      <c r="F67" s="8">
        <v>0</v>
      </c>
      <c r="G67" s="8">
        <v>1</v>
      </c>
      <c r="H67" s="8">
        <v>48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f t="shared" si="0"/>
        <v>4379</v>
      </c>
      <c r="P67" s="8">
        <f t="shared" si="1"/>
        <v>112026</v>
      </c>
    </row>
    <row r="68" spans="1:16" ht="13.5" customHeight="1">
      <c r="A68" s="19" t="s">
        <v>55</v>
      </c>
      <c r="B68" s="23" t="s">
        <v>273</v>
      </c>
      <c r="C68" s="8">
        <v>1824</v>
      </c>
      <c r="D68" s="8">
        <v>40848</v>
      </c>
      <c r="E68" s="8">
        <v>19</v>
      </c>
      <c r="F68" s="8">
        <v>26478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si="0"/>
        <v>1843</v>
      </c>
      <c r="P68" s="8">
        <f t="shared" si="1"/>
        <v>67326</v>
      </c>
    </row>
    <row r="69" spans="1:16" ht="13.5" customHeight="1">
      <c r="A69" s="19" t="s">
        <v>56</v>
      </c>
      <c r="B69" s="23" t="s">
        <v>274</v>
      </c>
      <c r="C69" s="8">
        <v>1465</v>
      </c>
      <c r="D69" s="8">
        <v>26180</v>
      </c>
      <c r="E69" s="8">
        <v>0</v>
      </c>
      <c r="F69" s="8">
        <v>0</v>
      </c>
      <c r="G69" s="8">
        <v>5</v>
      </c>
      <c r="H69" s="8">
        <v>14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1470</v>
      </c>
      <c r="P69" s="8">
        <f t="shared" si="1"/>
        <v>26194</v>
      </c>
    </row>
    <row r="70" spans="1:16" ht="13.5" customHeight="1">
      <c r="A70" s="19" t="s">
        <v>57</v>
      </c>
      <c r="B70" s="23" t="s">
        <v>275</v>
      </c>
      <c r="C70" s="8">
        <v>15646</v>
      </c>
      <c r="D70" s="8">
        <v>521656</v>
      </c>
      <c r="E70" s="8">
        <v>38</v>
      </c>
      <c r="F70" s="8">
        <v>2578</v>
      </c>
      <c r="G70" s="8">
        <v>50</v>
      </c>
      <c r="H70" s="8">
        <v>220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0"/>
        <v>15734</v>
      </c>
      <c r="P70" s="8">
        <f t="shared" si="1"/>
        <v>524454</v>
      </c>
    </row>
    <row r="71" spans="1:16" ht="14.25" customHeight="1">
      <c r="A71" s="19" t="s">
        <v>58</v>
      </c>
      <c r="B71" s="23" t="s">
        <v>276</v>
      </c>
      <c r="C71" s="8">
        <v>2696</v>
      </c>
      <c r="D71" s="8">
        <v>129006</v>
      </c>
      <c r="E71" s="8">
        <v>0</v>
      </c>
      <c r="F71" s="8">
        <v>0</v>
      </c>
      <c r="G71" s="8">
        <v>3</v>
      </c>
      <c r="H71" s="8">
        <v>20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0"/>
        <v>2699</v>
      </c>
      <c r="P71" s="8">
        <f t="shared" si="1"/>
        <v>129026</v>
      </c>
    </row>
    <row r="72" spans="1:16" ht="14.25" customHeight="1">
      <c r="A72" s="19" t="s">
        <v>59</v>
      </c>
      <c r="B72" s="23" t="s">
        <v>277</v>
      </c>
      <c r="C72" s="8">
        <v>29375</v>
      </c>
      <c r="D72" s="8">
        <v>5203033</v>
      </c>
      <c r="E72" s="8">
        <v>71</v>
      </c>
      <c r="F72" s="8">
        <v>6613</v>
      </c>
      <c r="G72" s="8">
        <v>329</v>
      </c>
      <c r="H72" s="8">
        <v>37876</v>
      </c>
      <c r="I72" s="8">
        <v>50</v>
      </c>
      <c r="J72" s="8">
        <v>14070</v>
      </c>
      <c r="K72" s="8">
        <v>3</v>
      </c>
      <c r="L72" s="8">
        <v>346</v>
      </c>
      <c r="M72" s="8">
        <v>11</v>
      </c>
      <c r="N72" s="8">
        <v>1464</v>
      </c>
      <c r="O72" s="8">
        <f t="shared" si="0"/>
        <v>29839</v>
      </c>
      <c r="P72" s="8">
        <f t="shared" si="1"/>
        <v>5263402</v>
      </c>
    </row>
    <row r="73" spans="1:16" ht="14.25" customHeight="1">
      <c r="A73" s="19" t="s">
        <v>60</v>
      </c>
      <c r="B73" s="23" t="s">
        <v>278</v>
      </c>
      <c r="C73" s="8">
        <v>6665</v>
      </c>
      <c r="D73" s="8">
        <v>266388</v>
      </c>
      <c r="E73" s="8">
        <v>17</v>
      </c>
      <c r="F73" s="8">
        <v>83</v>
      </c>
      <c r="G73" s="8">
        <v>17</v>
      </c>
      <c r="H73" s="8">
        <v>193</v>
      </c>
      <c r="I73" s="8">
        <v>2</v>
      </c>
      <c r="J73" s="8">
        <v>10</v>
      </c>
      <c r="K73" s="8">
        <v>0</v>
      </c>
      <c r="L73" s="8">
        <v>0</v>
      </c>
      <c r="M73" s="8">
        <v>0</v>
      </c>
      <c r="N73" s="8">
        <v>0</v>
      </c>
      <c r="O73" s="8">
        <f t="shared" si="0"/>
        <v>6701</v>
      </c>
      <c r="P73" s="8">
        <f t="shared" si="1"/>
        <v>266674</v>
      </c>
    </row>
    <row r="74" spans="1:16" ht="14.25" customHeight="1">
      <c r="A74" s="19" t="s">
        <v>61</v>
      </c>
      <c r="B74" s="23" t="s">
        <v>279</v>
      </c>
      <c r="C74" s="8">
        <v>11209</v>
      </c>
      <c r="D74" s="8">
        <v>323013</v>
      </c>
      <c r="E74" s="8">
        <v>23</v>
      </c>
      <c r="F74" s="8">
        <v>1058</v>
      </c>
      <c r="G74" s="8">
        <v>9</v>
      </c>
      <c r="H74" s="8">
        <v>31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0"/>
        <v>11241</v>
      </c>
      <c r="P74" s="8">
        <f t="shared" si="1"/>
        <v>324102</v>
      </c>
    </row>
    <row r="75" spans="1:16" ht="14.25" customHeight="1">
      <c r="A75" s="19" t="s">
        <v>62</v>
      </c>
      <c r="B75" s="23" t="s">
        <v>280</v>
      </c>
      <c r="C75" s="8">
        <v>1553</v>
      </c>
      <c r="D75" s="8">
        <v>51434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0"/>
        <v>1553</v>
      </c>
      <c r="P75" s="8">
        <f t="shared" si="1"/>
        <v>51434</v>
      </c>
    </row>
    <row r="76" spans="1:16" ht="14.25" customHeight="1">
      <c r="A76" s="19" t="s">
        <v>63</v>
      </c>
      <c r="B76" s="23" t="s">
        <v>281</v>
      </c>
      <c r="C76" s="8">
        <v>919</v>
      </c>
      <c r="D76" s="8">
        <v>18380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0"/>
        <v>919</v>
      </c>
      <c r="P76" s="8">
        <f t="shared" si="1"/>
        <v>18380</v>
      </c>
    </row>
    <row r="77" spans="1:16" ht="14.25" customHeight="1">
      <c r="A77" s="19" t="s">
        <v>64</v>
      </c>
      <c r="B77" s="23" t="s">
        <v>282</v>
      </c>
      <c r="C77" s="8">
        <v>191</v>
      </c>
      <c r="D77" s="8">
        <v>6773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0"/>
        <v>191</v>
      </c>
      <c r="P77" s="8">
        <f t="shared" si="1"/>
        <v>6773</v>
      </c>
    </row>
    <row r="78" spans="1:16" ht="14.25" customHeight="1">
      <c r="A78" s="19" t="s">
        <v>65</v>
      </c>
      <c r="B78" s="23" t="s">
        <v>283</v>
      </c>
      <c r="C78" s="8">
        <v>3403</v>
      </c>
      <c r="D78" s="8">
        <v>106163</v>
      </c>
      <c r="E78" s="8">
        <v>15</v>
      </c>
      <c r="F78" s="8">
        <v>1173</v>
      </c>
      <c r="G78" s="8">
        <v>3</v>
      </c>
      <c r="H78" s="8">
        <v>37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0"/>
        <v>3421</v>
      </c>
      <c r="P78" s="8">
        <f t="shared" si="1"/>
        <v>107373</v>
      </c>
    </row>
    <row r="79" spans="1:16" ht="14.25" customHeight="1">
      <c r="A79" s="20" t="s">
        <v>66</v>
      </c>
      <c r="B79" s="24" t="s">
        <v>284</v>
      </c>
      <c r="C79" s="9">
        <v>1578</v>
      </c>
      <c r="D79" s="9">
        <v>45882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5</v>
      </c>
      <c r="L79" s="9">
        <v>31</v>
      </c>
      <c r="M79" s="9">
        <v>0</v>
      </c>
      <c r="N79" s="9">
        <v>0</v>
      </c>
      <c r="O79" s="9">
        <f t="shared" si="0"/>
        <v>1583</v>
      </c>
      <c r="P79" s="9">
        <f t="shared" si="1"/>
        <v>45913</v>
      </c>
    </row>
    <row r="80" spans="1:16" ht="13.5" customHeight="1">
      <c r="A80" s="19" t="s">
        <v>67</v>
      </c>
      <c r="B80" s="23" t="s">
        <v>285</v>
      </c>
      <c r="C80" s="8">
        <v>1330</v>
      </c>
      <c r="D80" s="8">
        <v>68925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f aca="true" t="shared" si="2" ref="O80:O99">C80+E80+G80+I80+K80+M80</f>
        <v>1330</v>
      </c>
      <c r="P80" s="8">
        <f aca="true" t="shared" si="3" ref="P80:P99">D80+F80+H80+J80+L80+N80</f>
        <v>68925</v>
      </c>
    </row>
    <row r="81" spans="1:16" ht="13.5" customHeight="1">
      <c r="A81" s="19" t="s">
        <v>68</v>
      </c>
      <c r="B81" s="23" t="s">
        <v>286</v>
      </c>
      <c r="C81" s="8">
        <v>1219</v>
      </c>
      <c r="D81" s="8">
        <v>52581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2"/>
        <v>1219</v>
      </c>
      <c r="P81" s="8">
        <f t="shared" si="3"/>
        <v>52581</v>
      </c>
    </row>
    <row r="82" spans="1:16" ht="13.5" customHeight="1">
      <c r="A82" s="19" t="s">
        <v>69</v>
      </c>
      <c r="B82" s="23" t="s">
        <v>287</v>
      </c>
      <c r="C82" s="8">
        <v>904</v>
      </c>
      <c r="D82" s="8">
        <v>34433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f t="shared" si="2"/>
        <v>904</v>
      </c>
      <c r="P82" s="8">
        <f t="shared" si="3"/>
        <v>34433</v>
      </c>
    </row>
    <row r="83" spans="1:16" ht="13.5" customHeight="1">
      <c r="A83" s="19" t="s">
        <v>70</v>
      </c>
      <c r="B83" s="23" t="s">
        <v>288</v>
      </c>
      <c r="C83" s="8">
        <v>1006</v>
      </c>
      <c r="D83" s="8">
        <v>25783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8</v>
      </c>
      <c r="L83" s="8">
        <v>223</v>
      </c>
      <c r="M83" s="8">
        <v>0</v>
      </c>
      <c r="N83" s="8">
        <v>0</v>
      </c>
      <c r="O83" s="8">
        <f t="shared" si="2"/>
        <v>1014</v>
      </c>
      <c r="P83" s="8">
        <f t="shared" si="3"/>
        <v>26006</v>
      </c>
    </row>
    <row r="84" spans="1:16" ht="13.5" customHeight="1">
      <c r="A84" s="19" t="s">
        <v>71</v>
      </c>
      <c r="B84" s="23" t="s">
        <v>289</v>
      </c>
      <c r="C84" s="8">
        <v>1996</v>
      </c>
      <c r="D84" s="8">
        <v>84015</v>
      </c>
      <c r="E84" s="8">
        <v>0</v>
      </c>
      <c r="F84" s="8">
        <v>0</v>
      </c>
      <c r="G84" s="8">
        <v>1</v>
      </c>
      <c r="H84" s="8">
        <v>27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2"/>
        <v>1997</v>
      </c>
      <c r="P84" s="8">
        <f t="shared" si="3"/>
        <v>84042</v>
      </c>
    </row>
    <row r="85" spans="1:16" ht="13.5" customHeight="1">
      <c r="A85" s="19" t="s">
        <v>72</v>
      </c>
      <c r="B85" s="23" t="s">
        <v>290</v>
      </c>
      <c r="C85" s="8">
        <v>15743</v>
      </c>
      <c r="D85" s="8">
        <v>1363164</v>
      </c>
      <c r="E85" s="8">
        <v>66</v>
      </c>
      <c r="F85" s="8">
        <v>42642</v>
      </c>
      <c r="G85" s="8">
        <v>118</v>
      </c>
      <c r="H85" s="8">
        <v>7763</v>
      </c>
      <c r="I85" s="8">
        <v>17</v>
      </c>
      <c r="J85" s="8">
        <v>861</v>
      </c>
      <c r="K85" s="8">
        <v>5</v>
      </c>
      <c r="L85" s="8">
        <v>1046</v>
      </c>
      <c r="M85" s="8">
        <v>0</v>
      </c>
      <c r="N85" s="8">
        <v>0</v>
      </c>
      <c r="O85" s="8">
        <f t="shared" si="2"/>
        <v>15949</v>
      </c>
      <c r="P85" s="8">
        <f t="shared" si="3"/>
        <v>1415476</v>
      </c>
    </row>
    <row r="86" spans="1:16" ht="13.5" customHeight="1">
      <c r="A86" s="19" t="s">
        <v>73</v>
      </c>
      <c r="B86" s="23" t="s">
        <v>291</v>
      </c>
      <c r="C86" s="8">
        <v>1533</v>
      </c>
      <c r="D86" s="8">
        <v>34464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2"/>
        <v>1533</v>
      </c>
      <c r="P86" s="8">
        <f t="shared" si="3"/>
        <v>34464</v>
      </c>
    </row>
    <row r="87" spans="1:16" ht="13.5" customHeight="1">
      <c r="A87" s="19" t="s">
        <v>74</v>
      </c>
      <c r="B87" s="23" t="s">
        <v>292</v>
      </c>
      <c r="C87" s="8">
        <v>2374</v>
      </c>
      <c r="D87" s="8">
        <v>23808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2"/>
        <v>2374</v>
      </c>
      <c r="P87" s="8">
        <f t="shared" si="3"/>
        <v>23808</v>
      </c>
    </row>
    <row r="88" spans="1:16" ht="13.5" customHeight="1">
      <c r="A88" s="19" t="s">
        <v>75</v>
      </c>
      <c r="B88" s="23" t="s">
        <v>293</v>
      </c>
      <c r="C88" s="8">
        <v>386</v>
      </c>
      <c r="D88" s="8">
        <v>15969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f t="shared" si="2"/>
        <v>386</v>
      </c>
      <c r="P88" s="8">
        <f t="shared" si="3"/>
        <v>15969</v>
      </c>
    </row>
    <row r="89" spans="1:16" ht="13.5" customHeight="1">
      <c r="A89" s="19" t="s">
        <v>76</v>
      </c>
      <c r="B89" s="23" t="s">
        <v>294</v>
      </c>
      <c r="C89" s="8">
        <v>1832</v>
      </c>
      <c r="D89" s="8">
        <v>112737</v>
      </c>
      <c r="E89" s="8">
        <v>0</v>
      </c>
      <c r="F89" s="8">
        <v>0</v>
      </c>
      <c r="G89" s="8">
        <v>13</v>
      </c>
      <c r="H89" s="8">
        <v>500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 t="shared" si="2"/>
        <v>1845</v>
      </c>
      <c r="P89" s="8">
        <f t="shared" si="3"/>
        <v>113237</v>
      </c>
    </row>
    <row r="90" spans="1:16" ht="13.5" customHeight="1">
      <c r="A90" s="19" t="s">
        <v>77</v>
      </c>
      <c r="B90" s="23" t="s">
        <v>295</v>
      </c>
      <c r="C90" s="8">
        <v>3524</v>
      </c>
      <c r="D90" s="8">
        <v>110672</v>
      </c>
      <c r="E90" s="8">
        <v>1</v>
      </c>
      <c r="F90" s="8">
        <v>33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2"/>
        <v>3525</v>
      </c>
      <c r="P90" s="8">
        <f t="shared" si="3"/>
        <v>110705</v>
      </c>
    </row>
    <row r="91" spans="1:16" ht="13.5" customHeight="1">
      <c r="A91" s="19" t="s">
        <v>78</v>
      </c>
      <c r="B91" s="23" t="s">
        <v>296</v>
      </c>
      <c r="C91" s="8">
        <v>2038</v>
      </c>
      <c r="D91" s="8">
        <v>81604</v>
      </c>
      <c r="E91" s="8">
        <v>15</v>
      </c>
      <c r="F91" s="8">
        <v>5922</v>
      </c>
      <c r="G91" s="8">
        <v>9</v>
      </c>
      <c r="H91" s="8">
        <v>62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2"/>
        <v>2062</v>
      </c>
      <c r="P91" s="8">
        <f t="shared" si="3"/>
        <v>87588</v>
      </c>
    </row>
    <row r="92" spans="1:16" ht="13.5" customHeight="1">
      <c r="A92" s="19" t="s">
        <v>79</v>
      </c>
      <c r="B92" s="23" t="s">
        <v>297</v>
      </c>
      <c r="C92" s="8">
        <v>6556</v>
      </c>
      <c r="D92" s="8">
        <v>602219</v>
      </c>
      <c r="E92" s="8">
        <v>0</v>
      </c>
      <c r="F92" s="8">
        <v>0</v>
      </c>
      <c r="G92" s="8">
        <v>8</v>
      </c>
      <c r="H92" s="8">
        <v>403</v>
      </c>
      <c r="I92" s="8">
        <v>2</v>
      </c>
      <c r="J92" s="8">
        <v>324</v>
      </c>
      <c r="K92" s="8">
        <v>1</v>
      </c>
      <c r="L92" s="8">
        <v>8</v>
      </c>
      <c r="M92" s="8">
        <v>0</v>
      </c>
      <c r="N92" s="8">
        <v>0</v>
      </c>
      <c r="O92" s="8">
        <f t="shared" si="2"/>
        <v>6567</v>
      </c>
      <c r="P92" s="8">
        <f t="shared" si="3"/>
        <v>602954</v>
      </c>
    </row>
    <row r="93" spans="1:16" ht="13.5" customHeight="1">
      <c r="A93" s="19" t="s">
        <v>80</v>
      </c>
      <c r="B93" s="23" t="s">
        <v>298</v>
      </c>
      <c r="C93" s="8">
        <v>1761</v>
      </c>
      <c r="D93" s="8">
        <v>27079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2"/>
        <v>1761</v>
      </c>
      <c r="P93" s="8">
        <f t="shared" si="3"/>
        <v>27079</v>
      </c>
    </row>
    <row r="94" spans="1:16" ht="13.5" customHeight="1">
      <c r="A94" s="19" t="s">
        <v>81</v>
      </c>
      <c r="B94" s="23" t="s">
        <v>299</v>
      </c>
      <c r="C94" s="8">
        <v>1315</v>
      </c>
      <c r="D94" s="8">
        <v>20870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2"/>
        <v>1315</v>
      </c>
      <c r="P94" s="8">
        <f t="shared" si="3"/>
        <v>20870</v>
      </c>
    </row>
    <row r="95" spans="1:16" ht="13.5" customHeight="1">
      <c r="A95" s="19" t="s">
        <v>82</v>
      </c>
      <c r="B95" s="23" t="s">
        <v>300</v>
      </c>
      <c r="C95" s="8">
        <v>2271</v>
      </c>
      <c r="D95" s="8">
        <v>155422</v>
      </c>
      <c r="E95" s="8">
        <v>21</v>
      </c>
      <c r="F95" s="8">
        <v>772</v>
      </c>
      <c r="G95" s="8">
        <v>17</v>
      </c>
      <c r="H95" s="8">
        <v>262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2"/>
        <v>2309</v>
      </c>
      <c r="P95" s="8">
        <f t="shared" si="3"/>
        <v>156456</v>
      </c>
    </row>
    <row r="96" spans="1:16" ht="13.5" customHeight="1">
      <c r="A96" s="19" t="s">
        <v>83</v>
      </c>
      <c r="B96" s="23" t="s">
        <v>301</v>
      </c>
      <c r="C96" s="8">
        <v>642</v>
      </c>
      <c r="D96" s="8">
        <v>20889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f t="shared" si="2"/>
        <v>642</v>
      </c>
      <c r="P96" s="8">
        <f t="shared" si="3"/>
        <v>20889</v>
      </c>
    </row>
    <row r="97" spans="1:16" ht="13.5" customHeight="1">
      <c r="A97" s="19" t="s">
        <v>84</v>
      </c>
      <c r="B97" s="23" t="s">
        <v>302</v>
      </c>
      <c r="C97" s="8">
        <v>1206</v>
      </c>
      <c r="D97" s="8">
        <v>26374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2"/>
        <v>1206</v>
      </c>
      <c r="P97" s="8">
        <f t="shared" si="3"/>
        <v>26374</v>
      </c>
    </row>
    <row r="98" spans="1:16" ht="13.5" customHeight="1">
      <c r="A98" s="19" t="s">
        <v>85</v>
      </c>
      <c r="B98" s="23" t="s">
        <v>303</v>
      </c>
      <c r="C98" s="8">
        <v>621</v>
      </c>
      <c r="D98" s="8">
        <v>30674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2"/>
        <v>621</v>
      </c>
      <c r="P98" s="8">
        <f t="shared" si="3"/>
        <v>30674</v>
      </c>
    </row>
    <row r="99" spans="1:16" ht="13.5" customHeight="1">
      <c r="A99" s="20" t="s">
        <v>86</v>
      </c>
      <c r="B99" s="24" t="s">
        <v>304</v>
      </c>
      <c r="C99" s="9">
        <v>287</v>
      </c>
      <c r="D99" s="9">
        <v>8363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8">
        <f t="shared" si="2"/>
        <v>287</v>
      </c>
      <c r="P99" s="8">
        <f t="shared" si="3"/>
        <v>8363</v>
      </c>
    </row>
    <row r="100" spans="1:16" s="12" customFormat="1" ht="20.25" customHeight="1">
      <c r="A100" s="36" t="s">
        <v>111</v>
      </c>
      <c r="B100" s="36"/>
      <c r="C100" s="13">
        <f aca="true" t="shared" si="4" ref="C100:O100">SUM(C13:C99)</f>
        <v>384411</v>
      </c>
      <c r="D100" s="13">
        <f t="shared" si="4"/>
        <v>36736704</v>
      </c>
      <c r="E100" s="13">
        <f t="shared" si="4"/>
        <v>901</v>
      </c>
      <c r="F100" s="13">
        <f t="shared" si="4"/>
        <v>168482</v>
      </c>
      <c r="G100" s="13">
        <f t="shared" si="4"/>
        <v>2481</v>
      </c>
      <c r="H100" s="13">
        <f t="shared" si="4"/>
        <v>314776</v>
      </c>
      <c r="I100" s="13">
        <f t="shared" si="4"/>
        <v>481</v>
      </c>
      <c r="J100" s="13">
        <f t="shared" si="4"/>
        <v>345666</v>
      </c>
      <c r="K100" s="13">
        <f t="shared" si="4"/>
        <v>75</v>
      </c>
      <c r="L100" s="13">
        <f t="shared" si="4"/>
        <v>6816</v>
      </c>
      <c r="M100" s="13">
        <f t="shared" si="4"/>
        <v>36</v>
      </c>
      <c r="N100" s="13">
        <f t="shared" si="4"/>
        <v>9556</v>
      </c>
      <c r="O100" s="13">
        <f t="shared" si="4"/>
        <v>388385</v>
      </c>
      <c r="P100" s="14">
        <f>D100+F100+H100+J100+L100+N100</f>
        <v>37582000</v>
      </c>
    </row>
    <row r="101" spans="1:16" s="12" customFormat="1" ht="20.25" customHeight="1">
      <c r="A101" s="36" t="s">
        <v>114</v>
      </c>
      <c r="B101" s="36"/>
      <c r="C101" s="13">
        <v>30541</v>
      </c>
      <c r="D101" s="13">
        <v>813083</v>
      </c>
      <c r="E101" s="13">
        <v>19</v>
      </c>
      <c r="F101" s="13">
        <v>652</v>
      </c>
      <c r="G101" s="13">
        <v>8</v>
      </c>
      <c r="H101" s="13">
        <v>1004</v>
      </c>
      <c r="I101" s="13">
        <v>0</v>
      </c>
      <c r="J101" s="13">
        <v>0</v>
      </c>
      <c r="K101" s="13">
        <v>2</v>
      </c>
      <c r="L101" s="13">
        <v>17211</v>
      </c>
      <c r="M101" s="13">
        <v>0</v>
      </c>
      <c r="N101" s="13">
        <v>0</v>
      </c>
      <c r="O101" s="16">
        <f>C101+E101+G101+I101+K101+M101</f>
        <v>30570</v>
      </c>
      <c r="P101" s="14">
        <f>D101+F101+H101+J101+L101+N101</f>
        <v>831950</v>
      </c>
    </row>
    <row r="102" spans="1:16" s="12" customFormat="1" ht="20.25" customHeight="1">
      <c r="A102" s="36" t="s">
        <v>95</v>
      </c>
      <c r="B102" s="36"/>
      <c r="C102" s="13">
        <f>C100+C101</f>
        <v>414952</v>
      </c>
      <c r="D102" s="13">
        <f aca="true" t="shared" si="5" ref="D102:I102">D100+D101</f>
        <v>37549787</v>
      </c>
      <c r="E102" s="13">
        <f t="shared" si="5"/>
        <v>920</v>
      </c>
      <c r="F102" s="13">
        <f t="shared" si="5"/>
        <v>169134</v>
      </c>
      <c r="G102" s="13">
        <f t="shared" si="5"/>
        <v>2489</v>
      </c>
      <c r="H102" s="13">
        <f t="shared" si="5"/>
        <v>315780</v>
      </c>
      <c r="I102" s="13">
        <f t="shared" si="5"/>
        <v>481</v>
      </c>
      <c r="J102" s="13">
        <f aca="true" t="shared" si="6" ref="J102:P102">J100+J101</f>
        <v>345666</v>
      </c>
      <c r="K102" s="13">
        <f t="shared" si="6"/>
        <v>77</v>
      </c>
      <c r="L102" s="13">
        <f t="shared" si="6"/>
        <v>24027</v>
      </c>
      <c r="M102" s="13">
        <f t="shared" si="6"/>
        <v>36</v>
      </c>
      <c r="N102" s="13">
        <f t="shared" si="6"/>
        <v>9556</v>
      </c>
      <c r="O102" s="13">
        <f t="shared" si="6"/>
        <v>418955</v>
      </c>
      <c r="P102" s="13">
        <f t="shared" si="6"/>
        <v>38413950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2" customFormat="1" ht="18.75" customHeight="1">
      <c r="A104" s="10"/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2" customFormat="1" ht="18.75" customHeight="1">
      <c r="A105" s="10"/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2" customFormat="1" ht="18.75" customHeight="1">
      <c r="A106" s="10"/>
      <c r="B106" s="11" t="s">
        <v>117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2" customFormat="1" ht="18.75" customHeight="1">
      <c r="A107" s="10"/>
      <c r="B107" s="11" t="s">
        <v>118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8:P8"/>
    <mergeCell ref="A100:B100"/>
    <mergeCell ref="A101:B101"/>
    <mergeCell ref="A102:B102"/>
    <mergeCell ref="O9:P11"/>
    <mergeCell ref="A9:A12"/>
    <mergeCell ref="B9:B12"/>
    <mergeCell ref="C9:H9"/>
    <mergeCell ref="I9:N9"/>
    <mergeCell ref="I10:J11"/>
  </mergeCells>
  <printOptions horizontalCentered="1"/>
  <pageMargins left="0.1968503937007874" right="0.1968503937007874" top="0.3937007874015748" bottom="0.37401574803149606" header="0.5118110236220472" footer="0.5118110236220472"/>
  <pageSetup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123"/>
  <sheetViews>
    <sheetView workbookViewId="0" topLeftCell="A70">
      <selection activeCell="A5" sqref="A5:P5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40" t="s">
        <v>97</v>
      </c>
      <c r="B1" s="40"/>
    </row>
    <row r="2" spans="1:2" ht="15" customHeight="1">
      <c r="A2" s="40" t="s">
        <v>96</v>
      </c>
      <c r="B2" s="40"/>
    </row>
    <row r="3" spans="1:2" ht="15" customHeight="1">
      <c r="A3" s="40" t="s">
        <v>98</v>
      </c>
      <c r="B3" s="40"/>
    </row>
    <row r="5" spans="1:16" ht="18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8" customHeight="1">
      <c r="A6" s="39" t="s">
        <v>218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4:16" ht="15" customHeight="1">
      <c r="N8" s="37" t="s">
        <v>113</v>
      </c>
      <c r="O8" s="37"/>
      <c r="P8" s="37"/>
    </row>
    <row r="9" spans="1:16" s="4" customFormat="1" ht="15" customHeight="1">
      <c r="A9" s="38" t="s">
        <v>87</v>
      </c>
      <c r="B9" s="38" t="s">
        <v>88</v>
      </c>
      <c r="C9" s="38" t="s">
        <v>103</v>
      </c>
      <c r="D9" s="38"/>
      <c r="E9" s="38"/>
      <c r="F9" s="38"/>
      <c r="G9" s="38"/>
      <c r="H9" s="38"/>
      <c r="I9" s="38" t="s">
        <v>104</v>
      </c>
      <c r="J9" s="38"/>
      <c r="K9" s="38"/>
      <c r="L9" s="38"/>
      <c r="M9" s="38"/>
      <c r="N9" s="38"/>
      <c r="O9" s="38" t="s">
        <v>95</v>
      </c>
      <c r="P9" s="38"/>
    </row>
    <row r="10" spans="1:16" s="4" customFormat="1" ht="15" customHeight="1">
      <c r="A10" s="38"/>
      <c r="B10" s="38"/>
      <c r="C10" s="38" t="s">
        <v>94</v>
      </c>
      <c r="D10" s="38"/>
      <c r="E10" s="38" t="s">
        <v>93</v>
      </c>
      <c r="F10" s="38"/>
      <c r="G10" s="38"/>
      <c r="H10" s="38"/>
      <c r="I10" s="38" t="s">
        <v>94</v>
      </c>
      <c r="J10" s="38"/>
      <c r="K10" s="38" t="s">
        <v>93</v>
      </c>
      <c r="L10" s="38"/>
      <c r="M10" s="38"/>
      <c r="N10" s="38"/>
      <c r="O10" s="38"/>
      <c r="P10" s="38"/>
    </row>
    <row r="11" spans="1:16" s="4" customFormat="1" ht="28.5" customHeight="1">
      <c r="A11" s="38"/>
      <c r="B11" s="38"/>
      <c r="C11" s="38"/>
      <c r="D11" s="38"/>
      <c r="E11" s="38" t="s">
        <v>91</v>
      </c>
      <c r="F11" s="38"/>
      <c r="G11" s="38" t="s">
        <v>92</v>
      </c>
      <c r="H11" s="38"/>
      <c r="I11" s="38"/>
      <c r="J11" s="38"/>
      <c r="K11" s="38" t="s">
        <v>91</v>
      </c>
      <c r="L11" s="38"/>
      <c r="M11" s="38" t="s">
        <v>92</v>
      </c>
      <c r="N11" s="38"/>
      <c r="O11" s="38"/>
      <c r="P11" s="38"/>
    </row>
    <row r="12" spans="1:16" s="4" customFormat="1" ht="15" customHeight="1">
      <c r="A12" s="38"/>
      <c r="B12" s="38"/>
      <c r="C12" s="3" t="s">
        <v>89</v>
      </c>
      <c r="D12" s="3" t="s">
        <v>90</v>
      </c>
      <c r="E12" s="3" t="s">
        <v>89</v>
      </c>
      <c r="F12" s="3" t="s">
        <v>90</v>
      </c>
      <c r="G12" s="3" t="s">
        <v>89</v>
      </c>
      <c r="H12" s="3" t="s">
        <v>90</v>
      </c>
      <c r="I12" s="3" t="s">
        <v>89</v>
      </c>
      <c r="J12" s="3" t="s">
        <v>90</v>
      </c>
      <c r="K12" s="3" t="s">
        <v>89</v>
      </c>
      <c r="L12" s="3" t="s">
        <v>90</v>
      </c>
      <c r="M12" s="3" t="s">
        <v>89</v>
      </c>
      <c r="N12" s="3" t="s">
        <v>90</v>
      </c>
      <c r="O12" s="3" t="s">
        <v>89</v>
      </c>
      <c r="P12" s="3" t="s">
        <v>90</v>
      </c>
    </row>
    <row r="13" spans="1:16" ht="13.5" customHeight="1">
      <c r="A13" s="17" t="s">
        <v>0</v>
      </c>
      <c r="B13" s="22" t="s">
        <v>219</v>
      </c>
      <c r="C13" s="8">
        <v>33836</v>
      </c>
      <c r="D13" s="8">
        <v>683918</v>
      </c>
      <c r="E13" s="8">
        <v>508</v>
      </c>
      <c r="F13" s="8">
        <v>25300</v>
      </c>
      <c r="G13" s="8">
        <v>19</v>
      </c>
      <c r="H13" s="8">
        <v>497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7">
        <f>C13+E13+G13+I13+K13+M13</f>
        <v>34363</v>
      </c>
      <c r="P13" s="7">
        <f>D13+F13+H13+J13+L13+N13</f>
        <v>709715</v>
      </c>
    </row>
    <row r="14" spans="1:16" ht="13.5" customHeight="1">
      <c r="A14" s="19" t="s">
        <v>1</v>
      </c>
      <c r="B14" s="23" t="s">
        <v>220</v>
      </c>
      <c r="C14" s="8">
        <v>2306</v>
      </c>
      <c r="D14" s="8">
        <v>60446</v>
      </c>
      <c r="E14" s="8">
        <v>175</v>
      </c>
      <c r="F14" s="8">
        <v>8621</v>
      </c>
      <c r="G14" s="8">
        <v>3</v>
      </c>
      <c r="H14" s="8">
        <v>292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>C14+E14+G14+I14+K14+M14</f>
        <v>2484</v>
      </c>
      <c r="P14" s="8">
        <f>D14+F14+H14+J14+L14+N14</f>
        <v>69359</v>
      </c>
    </row>
    <row r="15" spans="1:16" ht="13.5" customHeight="1">
      <c r="A15" s="19" t="s">
        <v>2</v>
      </c>
      <c r="B15" s="23" t="s">
        <v>314</v>
      </c>
      <c r="C15" s="8">
        <v>1592</v>
      </c>
      <c r="D15" s="8">
        <v>19443</v>
      </c>
      <c r="E15" s="8">
        <v>10</v>
      </c>
      <c r="F15" s="8">
        <v>839</v>
      </c>
      <c r="G15" s="8">
        <v>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aca="true" t="shared" si="0" ref="O15:O79">C15+E15+G15+I15+K15+M15</f>
        <v>1605</v>
      </c>
      <c r="P15" s="8">
        <f aca="true" t="shared" si="1" ref="P15:P79">D15+F15+H15+J15+L15+N15</f>
        <v>20282</v>
      </c>
    </row>
    <row r="16" spans="1:16" ht="13.5" customHeight="1">
      <c r="A16" s="19" t="s">
        <v>3</v>
      </c>
      <c r="B16" s="23" t="s">
        <v>222</v>
      </c>
      <c r="C16" s="8">
        <v>5125</v>
      </c>
      <c r="D16" s="8">
        <v>110657</v>
      </c>
      <c r="E16" s="8">
        <v>114</v>
      </c>
      <c r="F16" s="8">
        <v>5741</v>
      </c>
      <c r="G16" s="8">
        <v>1</v>
      </c>
      <c r="H16" s="8">
        <v>6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5240</v>
      </c>
      <c r="P16" s="8">
        <f t="shared" si="1"/>
        <v>116404</v>
      </c>
    </row>
    <row r="17" spans="1:16" ht="13.5" customHeight="1">
      <c r="A17" s="19" t="s">
        <v>4</v>
      </c>
      <c r="B17" s="23" t="s">
        <v>223</v>
      </c>
      <c r="C17" s="8">
        <v>614</v>
      </c>
      <c r="D17" s="8">
        <v>24436</v>
      </c>
      <c r="E17" s="8">
        <v>37</v>
      </c>
      <c r="F17" s="8">
        <v>2099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651</v>
      </c>
      <c r="P17" s="8">
        <f t="shared" si="1"/>
        <v>26535</v>
      </c>
    </row>
    <row r="18" spans="1:16" ht="13.5" customHeight="1">
      <c r="A18" s="19" t="s">
        <v>5</v>
      </c>
      <c r="B18" s="23" t="s">
        <v>224</v>
      </c>
      <c r="C18" s="8">
        <v>9691</v>
      </c>
      <c r="D18" s="8">
        <v>251388</v>
      </c>
      <c r="E18" s="8">
        <v>371</v>
      </c>
      <c r="F18" s="8">
        <v>22464</v>
      </c>
      <c r="G18" s="8">
        <v>2</v>
      </c>
      <c r="H18" s="8">
        <v>31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10064</v>
      </c>
      <c r="P18" s="8">
        <f t="shared" si="1"/>
        <v>273883</v>
      </c>
    </row>
    <row r="19" spans="1:16" ht="13.5" customHeight="1">
      <c r="A19" s="19" t="s">
        <v>6</v>
      </c>
      <c r="B19" s="23" t="s">
        <v>225</v>
      </c>
      <c r="C19" s="8">
        <v>2940</v>
      </c>
      <c r="D19" s="8">
        <v>52971</v>
      </c>
      <c r="E19" s="8">
        <v>74</v>
      </c>
      <c r="F19" s="8">
        <v>4054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0"/>
        <v>3014</v>
      </c>
      <c r="P19" s="8">
        <f t="shared" si="1"/>
        <v>57025</v>
      </c>
    </row>
    <row r="20" spans="1:16" ht="13.5" customHeight="1">
      <c r="A20" s="19" t="s">
        <v>7</v>
      </c>
      <c r="B20" s="23" t="s">
        <v>226</v>
      </c>
      <c r="C20" s="8">
        <v>2935</v>
      </c>
      <c r="D20" s="8">
        <v>41237</v>
      </c>
      <c r="E20" s="8">
        <v>16</v>
      </c>
      <c r="F20" s="8">
        <v>774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2951</v>
      </c>
      <c r="P20" s="8">
        <f t="shared" si="1"/>
        <v>42011</v>
      </c>
    </row>
    <row r="21" spans="1:16" ht="13.5" customHeight="1">
      <c r="A21" s="19" t="s">
        <v>8</v>
      </c>
      <c r="B21" s="23" t="s">
        <v>227</v>
      </c>
      <c r="C21" s="8">
        <v>4558</v>
      </c>
      <c r="D21" s="8">
        <v>59441</v>
      </c>
      <c r="E21" s="8">
        <v>48</v>
      </c>
      <c r="F21" s="8">
        <v>2728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4606</v>
      </c>
      <c r="P21" s="8">
        <f t="shared" si="1"/>
        <v>62169</v>
      </c>
    </row>
    <row r="22" spans="1:16" ht="13.5" customHeight="1">
      <c r="A22" s="19" t="s">
        <v>9</v>
      </c>
      <c r="B22" s="23" t="s">
        <v>228</v>
      </c>
      <c r="C22" s="8">
        <v>5142</v>
      </c>
      <c r="D22" s="8">
        <v>87000</v>
      </c>
      <c r="E22" s="8">
        <v>323</v>
      </c>
      <c r="F22" s="8">
        <v>17820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5465</v>
      </c>
      <c r="P22" s="8">
        <f t="shared" si="1"/>
        <v>104820</v>
      </c>
    </row>
    <row r="23" spans="1:16" ht="13.5" customHeight="1">
      <c r="A23" s="19" t="s">
        <v>10</v>
      </c>
      <c r="B23" s="23" t="s">
        <v>229</v>
      </c>
      <c r="C23" s="8">
        <v>2286</v>
      </c>
      <c r="D23" s="8">
        <v>39643</v>
      </c>
      <c r="E23" s="8">
        <v>29</v>
      </c>
      <c r="F23" s="8">
        <v>1591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0"/>
        <v>2315</v>
      </c>
      <c r="P23" s="8">
        <f t="shared" si="1"/>
        <v>41234</v>
      </c>
    </row>
    <row r="24" spans="1:16" ht="13.5" customHeight="1">
      <c r="A24" s="19" t="s">
        <v>11</v>
      </c>
      <c r="B24" s="23" t="s">
        <v>230</v>
      </c>
      <c r="C24" s="8">
        <v>4021</v>
      </c>
      <c r="D24" s="8">
        <v>95716</v>
      </c>
      <c r="E24" s="8">
        <v>39</v>
      </c>
      <c r="F24" s="8">
        <v>2262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4060</v>
      </c>
      <c r="P24" s="8">
        <f t="shared" si="1"/>
        <v>97978</v>
      </c>
    </row>
    <row r="25" spans="1:16" ht="13.5" customHeight="1">
      <c r="A25" s="19" t="s">
        <v>12</v>
      </c>
      <c r="B25" s="23" t="s">
        <v>231</v>
      </c>
      <c r="C25" s="8">
        <v>1629</v>
      </c>
      <c r="D25" s="8">
        <v>53663</v>
      </c>
      <c r="E25" s="8">
        <v>77</v>
      </c>
      <c r="F25" s="8">
        <v>5671</v>
      </c>
      <c r="G25" s="8">
        <v>1</v>
      </c>
      <c r="H25" s="8">
        <v>36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1707</v>
      </c>
      <c r="P25" s="8">
        <f t="shared" si="1"/>
        <v>59370</v>
      </c>
    </row>
    <row r="26" spans="1:16" ht="13.5" customHeight="1">
      <c r="A26" s="19" t="s">
        <v>13</v>
      </c>
      <c r="B26" s="23" t="s">
        <v>232</v>
      </c>
      <c r="C26" s="8">
        <v>3044</v>
      </c>
      <c r="D26" s="8">
        <v>69558</v>
      </c>
      <c r="E26" s="8">
        <v>76</v>
      </c>
      <c r="F26" s="8">
        <v>4991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f t="shared" si="0"/>
        <v>3121</v>
      </c>
      <c r="P26" s="8">
        <f t="shared" si="1"/>
        <v>74549</v>
      </c>
    </row>
    <row r="27" spans="1:16" ht="13.5" customHeight="1">
      <c r="A27" s="19" t="s">
        <v>14</v>
      </c>
      <c r="B27" s="23" t="s">
        <v>233</v>
      </c>
      <c r="C27" s="8">
        <v>14358</v>
      </c>
      <c r="D27" s="8">
        <v>332689</v>
      </c>
      <c r="E27" s="8">
        <v>326</v>
      </c>
      <c r="F27" s="8">
        <v>18414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14685</v>
      </c>
      <c r="P27" s="8">
        <f t="shared" si="1"/>
        <v>351103</v>
      </c>
    </row>
    <row r="28" spans="1:16" ht="13.5" customHeight="1">
      <c r="A28" s="19" t="s">
        <v>15</v>
      </c>
      <c r="B28" s="23" t="s">
        <v>234</v>
      </c>
      <c r="C28" s="8">
        <v>17136</v>
      </c>
      <c r="D28" s="8">
        <v>308467</v>
      </c>
      <c r="E28" s="8">
        <v>463</v>
      </c>
      <c r="F28" s="8">
        <v>28497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 t="shared" si="0"/>
        <v>17601</v>
      </c>
      <c r="P28" s="8">
        <f t="shared" si="1"/>
        <v>336964</v>
      </c>
    </row>
    <row r="29" spans="1:16" ht="13.5" customHeight="1">
      <c r="A29" s="19" t="s">
        <v>16</v>
      </c>
      <c r="B29" s="23" t="s">
        <v>235</v>
      </c>
      <c r="C29" s="8">
        <v>9697</v>
      </c>
      <c r="D29" s="8">
        <v>186931</v>
      </c>
      <c r="E29" s="8">
        <v>145</v>
      </c>
      <c r="F29" s="8">
        <v>5716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9842</v>
      </c>
      <c r="P29" s="8">
        <f t="shared" si="1"/>
        <v>192647</v>
      </c>
    </row>
    <row r="30" spans="1:16" ht="13.5" customHeight="1">
      <c r="A30" s="19" t="s">
        <v>17</v>
      </c>
      <c r="B30" s="23" t="s">
        <v>236</v>
      </c>
      <c r="C30" s="8">
        <v>2758</v>
      </c>
      <c r="D30" s="8">
        <v>44846</v>
      </c>
      <c r="E30" s="8">
        <v>6</v>
      </c>
      <c r="F30" s="8">
        <v>302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2764</v>
      </c>
      <c r="P30" s="8">
        <f t="shared" si="1"/>
        <v>45148</v>
      </c>
    </row>
    <row r="31" spans="1:16" ht="13.5" customHeight="1">
      <c r="A31" s="19" t="s">
        <v>18</v>
      </c>
      <c r="B31" s="23" t="s">
        <v>237</v>
      </c>
      <c r="C31" s="8">
        <v>381091</v>
      </c>
      <c r="D31" s="8">
        <v>9403901</v>
      </c>
      <c r="E31" s="8">
        <v>5901</v>
      </c>
      <c r="F31" s="8">
        <v>269501</v>
      </c>
      <c r="G31" s="8">
        <v>354</v>
      </c>
      <c r="H31" s="8">
        <v>7540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f t="shared" si="0"/>
        <v>387346</v>
      </c>
      <c r="P31" s="8">
        <f t="shared" si="1"/>
        <v>9680942</v>
      </c>
    </row>
    <row r="32" spans="1:16" ht="13.5" customHeight="1">
      <c r="A32" s="19" t="s">
        <v>19</v>
      </c>
      <c r="B32" s="23" t="s">
        <v>238</v>
      </c>
      <c r="C32" s="8">
        <v>3735</v>
      </c>
      <c r="D32" s="8">
        <v>73852</v>
      </c>
      <c r="E32" s="8">
        <v>5</v>
      </c>
      <c r="F32" s="8">
        <v>609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3740</v>
      </c>
      <c r="P32" s="8">
        <f t="shared" si="1"/>
        <v>74461</v>
      </c>
    </row>
    <row r="33" spans="1:16" ht="13.5" customHeight="1">
      <c r="A33" s="19" t="s">
        <v>20</v>
      </c>
      <c r="B33" s="23" t="s">
        <v>305</v>
      </c>
      <c r="C33" s="34">
        <v>3816</v>
      </c>
      <c r="D33" s="34">
        <v>46482</v>
      </c>
      <c r="E33" s="34">
        <v>48</v>
      </c>
      <c r="F33" s="34">
        <v>2103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8">
        <f t="shared" si="0"/>
        <v>3864</v>
      </c>
      <c r="P33" s="8">
        <f t="shared" si="1"/>
        <v>48585</v>
      </c>
    </row>
    <row r="34" spans="1:16" ht="13.5" customHeight="1">
      <c r="A34" s="19" t="s">
        <v>21</v>
      </c>
      <c r="B34" s="23" t="s">
        <v>239</v>
      </c>
      <c r="C34" s="8">
        <v>2447</v>
      </c>
      <c r="D34" s="8">
        <v>80583</v>
      </c>
      <c r="E34" s="8">
        <v>152</v>
      </c>
      <c r="F34" s="8">
        <v>11086</v>
      </c>
      <c r="G34" s="8">
        <v>4</v>
      </c>
      <c r="H34" s="8">
        <v>320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2603</v>
      </c>
      <c r="P34" s="8">
        <f t="shared" si="1"/>
        <v>91989</v>
      </c>
    </row>
    <row r="35" spans="1:16" ht="13.5" customHeight="1">
      <c r="A35" s="19" t="s">
        <v>22</v>
      </c>
      <c r="B35" s="23" t="s">
        <v>240</v>
      </c>
      <c r="C35" s="8">
        <v>17517</v>
      </c>
      <c r="D35" s="8">
        <v>401414</v>
      </c>
      <c r="E35" s="8">
        <v>175</v>
      </c>
      <c r="F35" s="8">
        <v>7540</v>
      </c>
      <c r="G35" s="8">
        <v>4</v>
      </c>
      <c r="H35" s="8">
        <v>41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17696</v>
      </c>
      <c r="P35" s="8">
        <f t="shared" si="1"/>
        <v>408995</v>
      </c>
    </row>
    <row r="36" spans="1:16" ht="13.5" customHeight="1">
      <c r="A36" s="19" t="s">
        <v>23</v>
      </c>
      <c r="B36" s="23" t="s">
        <v>241</v>
      </c>
      <c r="C36" s="8">
        <v>5864</v>
      </c>
      <c r="D36" s="8">
        <v>106886</v>
      </c>
      <c r="E36" s="8">
        <v>59</v>
      </c>
      <c r="F36" s="8">
        <v>3424</v>
      </c>
      <c r="G36" s="8">
        <v>2</v>
      </c>
      <c r="H36" s="8">
        <v>88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si="0"/>
        <v>5925</v>
      </c>
      <c r="P36" s="8">
        <f t="shared" si="1"/>
        <v>110398</v>
      </c>
    </row>
    <row r="37" spans="1:16" ht="13.5" customHeight="1">
      <c r="A37" s="19" t="s">
        <v>24</v>
      </c>
      <c r="B37" s="23" t="s">
        <v>242</v>
      </c>
      <c r="C37" s="8">
        <v>745</v>
      </c>
      <c r="D37" s="8">
        <v>12691</v>
      </c>
      <c r="E37" s="8">
        <v>39</v>
      </c>
      <c r="F37" s="8">
        <v>1996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784</v>
      </c>
      <c r="P37" s="8">
        <f t="shared" si="1"/>
        <v>14687</v>
      </c>
    </row>
    <row r="38" spans="1:16" ht="13.5" customHeight="1">
      <c r="A38" s="19" t="s">
        <v>25</v>
      </c>
      <c r="B38" s="23" t="s">
        <v>243</v>
      </c>
      <c r="C38" s="8">
        <v>2036</v>
      </c>
      <c r="D38" s="8">
        <v>31531</v>
      </c>
      <c r="E38" s="8">
        <v>58</v>
      </c>
      <c r="F38" s="8">
        <v>3812</v>
      </c>
      <c r="G38" s="8">
        <v>1</v>
      </c>
      <c r="H38" s="8">
        <v>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0"/>
        <v>2095</v>
      </c>
      <c r="P38" s="8">
        <f t="shared" si="1"/>
        <v>35345</v>
      </c>
    </row>
    <row r="39" spans="1:16" ht="13.5" customHeight="1">
      <c r="A39" s="19" t="s">
        <v>26</v>
      </c>
      <c r="B39" s="23" t="s">
        <v>244</v>
      </c>
      <c r="C39" s="8">
        <v>1624</v>
      </c>
      <c r="D39" s="8">
        <v>19041</v>
      </c>
      <c r="E39" s="8">
        <v>17</v>
      </c>
      <c r="F39" s="8">
        <v>991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0"/>
        <v>1641</v>
      </c>
      <c r="P39" s="8">
        <f t="shared" si="1"/>
        <v>20032</v>
      </c>
    </row>
    <row r="40" spans="1:16" ht="13.5" customHeight="1">
      <c r="A40" s="19" t="s">
        <v>27</v>
      </c>
      <c r="B40" s="23" t="s">
        <v>245</v>
      </c>
      <c r="C40" s="8">
        <v>3859</v>
      </c>
      <c r="D40" s="8">
        <v>74448</v>
      </c>
      <c r="E40" s="8">
        <v>23</v>
      </c>
      <c r="F40" s="8">
        <v>727</v>
      </c>
      <c r="G40" s="8">
        <v>2</v>
      </c>
      <c r="H40" s="8">
        <v>28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0"/>
        <v>3884</v>
      </c>
      <c r="P40" s="8">
        <f t="shared" si="1"/>
        <v>75203</v>
      </c>
    </row>
    <row r="41" spans="1:16" ht="13.5" customHeight="1">
      <c r="A41" s="19" t="s">
        <v>28</v>
      </c>
      <c r="B41" s="23" t="s">
        <v>246</v>
      </c>
      <c r="C41" s="8">
        <v>8659</v>
      </c>
      <c r="D41" s="8">
        <v>129122</v>
      </c>
      <c r="E41" s="8">
        <v>42</v>
      </c>
      <c r="F41" s="8">
        <v>1876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0"/>
        <v>8702</v>
      </c>
      <c r="P41" s="8">
        <f t="shared" si="1"/>
        <v>130998</v>
      </c>
    </row>
    <row r="42" spans="1:16" ht="13.5" customHeight="1">
      <c r="A42" s="19" t="s">
        <v>29</v>
      </c>
      <c r="B42" s="23" t="s">
        <v>247</v>
      </c>
      <c r="C42" s="8">
        <v>64594</v>
      </c>
      <c r="D42" s="8">
        <v>1603465</v>
      </c>
      <c r="E42" s="8">
        <v>1025</v>
      </c>
      <c r="F42" s="8">
        <v>49901</v>
      </c>
      <c r="G42" s="8">
        <v>7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0"/>
        <v>65626</v>
      </c>
      <c r="P42" s="8">
        <f t="shared" si="1"/>
        <v>1653367</v>
      </c>
    </row>
    <row r="43" spans="1:16" ht="13.5" customHeight="1">
      <c r="A43" s="19" t="s">
        <v>30</v>
      </c>
      <c r="B43" s="23" t="s">
        <v>248</v>
      </c>
      <c r="C43" s="8">
        <v>4957</v>
      </c>
      <c r="D43" s="8">
        <v>123998</v>
      </c>
      <c r="E43" s="8">
        <v>172</v>
      </c>
      <c r="F43" s="8">
        <v>11161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0"/>
        <v>5129</v>
      </c>
      <c r="P43" s="8">
        <f t="shared" si="1"/>
        <v>135159</v>
      </c>
    </row>
    <row r="44" spans="1:16" ht="13.5" customHeight="1">
      <c r="A44" s="19" t="s">
        <v>31</v>
      </c>
      <c r="B44" s="23" t="s">
        <v>249</v>
      </c>
      <c r="C44" s="8">
        <v>2946</v>
      </c>
      <c r="D44" s="8">
        <v>63795</v>
      </c>
      <c r="E44" s="8">
        <v>62</v>
      </c>
      <c r="F44" s="8">
        <v>2301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0"/>
        <v>3008</v>
      </c>
      <c r="P44" s="8">
        <f t="shared" si="1"/>
        <v>66096</v>
      </c>
    </row>
    <row r="45" spans="1:16" ht="13.5" customHeight="1">
      <c r="A45" s="20" t="s">
        <v>32</v>
      </c>
      <c r="B45" s="24" t="s">
        <v>250</v>
      </c>
      <c r="C45" s="9">
        <v>5117</v>
      </c>
      <c r="D45" s="9">
        <v>106079</v>
      </c>
      <c r="E45" s="9">
        <v>85</v>
      </c>
      <c r="F45" s="9">
        <v>5159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f t="shared" si="0"/>
        <v>5202</v>
      </c>
      <c r="P45" s="9">
        <f t="shared" si="1"/>
        <v>111238</v>
      </c>
    </row>
    <row r="46" spans="1:16" ht="13.5" customHeight="1">
      <c r="A46" s="19" t="s">
        <v>33</v>
      </c>
      <c r="B46" s="23" t="s">
        <v>251</v>
      </c>
      <c r="C46" s="8">
        <v>3851</v>
      </c>
      <c r="D46" s="8">
        <v>76311</v>
      </c>
      <c r="E46" s="8">
        <v>132</v>
      </c>
      <c r="F46" s="8">
        <v>6289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0"/>
        <v>3983</v>
      </c>
      <c r="P46" s="8">
        <f t="shared" si="1"/>
        <v>82600</v>
      </c>
    </row>
    <row r="47" spans="1:16" ht="13.5" customHeight="1">
      <c r="A47" s="19" t="s">
        <v>34</v>
      </c>
      <c r="B47" s="23" t="s">
        <v>252</v>
      </c>
      <c r="C47" s="8">
        <v>1201</v>
      </c>
      <c r="D47" s="8">
        <v>36115</v>
      </c>
      <c r="E47" s="8">
        <v>62</v>
      </c>
      <c r="F47" s="8">
        <v>4659</v>
      </c>
      <c r="G47" s="8">
        <v>1</v>
      </c>
      <c r="H47" s="8">
        <v>123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0"/>
        <v>1264</v>
      </c>
      <c r="P47" s="8">
        <f t="shared" si="1"/>
        <v>40897</v>
      </c>
    </row>
    <row r="48" spans="1:16" ht="13.5" customHeight="1">
      <c r="A48" s="19" t="s">
        <v>35</v>
      </c>
      <c r="B48" s="23" t="s">
        <v>253</v>
      </c>
      <c r="C48" s="8">
        <v>10802</v>
      </c>
      <c r="D48" s="8">
        <v>239571</v>
      </c>
      <c r="E48" s="8">
        <v>242</v>
      </c>
      <c r="F48" s="8">
        <v>18499</v>
      </c>
      <c r="G48" s="8">
        <v>5</v>
      </c>
      <c r="H48" s="8">
        <v>29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11049</v>
      </c>
      <c r="P48" s="8">
        <f t="shared" si="1"/>
        <v>258099</v>
      </c>
    </row>
    <row r="49" spans="1:16" ht="13.5" customHeight="1">
      <c r="A49" s="19" t="s">
        <v>36</v>
      </c>
      <c r="B49" s="23" t="s">
        <v>254</v>
      </c>
      <c r="C49" s="8">
        <v>1687</v>
      </c>
      <c r="D49" s="8">
        <v>53116</v>
      </c>
      <c r="E49" s="8">
        <v>13</v>
      </c>
      <c r="F49" s="8">
        <v>976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1700</v>
      </c>
      <c r="P49" s="8">
        <f t="shared" si="1"/>
        <v>54092</v>
      </c>
    </row>
    <row r="50" spans="1:16" ht="13.5" customHeight="1">
      <c r="A50" s="19" t="s">
        <v>37</v>
      </c>
      <c r="B50" s="23" t="s">
        <v>255</v>
      </c>
      <c r="C50" s="8">
        <v>31041</v>
      </c>
      <c r="D50" s="8">
        <v>691117</v>
      </c>
      <c r="E50" s="8">
        <v>497</v>
      </c>
      <c r="F50" s="8">
        <v>22278</v>
      </c>
      <c r="G50" s="8">
        <v>2</v>
      </c>
      <c r="H50" s="8">
        <v>11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31540</v>
      </c>
      <c r="P50" s="8">
        <f t="shared" si="1"/>
        <v>713406</v>
      </c>
    </row>
    <row r="51" spans="1:16" ht="13.5" customHeight="1">
      <c r="A51" s="19" t="s">
        <v>38</v>
      </c>
      <c r="B51" s="23" t="s">
        <v>256</v>
      </c>
      <c r="C51" s="8">
        <v>10753</v>
      </c>
      <c r="D51" s="8">
        <v>184963</v>
      </c>
      <c r="E51" s="8">
        <v>131</v>
      </c>
      <c r="F51" s="8">
        <v>5261</v>
      </c>
      <c r="G51" s="8">
        <v>4</v>
      </c>
      <c r="H51" s="8">
        <v>102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f t="shared" si="0"/>
        <v>10888</v>
      </c>
      <c r="P51" s="8">
        <f t="shared" si="1"/>
        <v>190326</v>
      </c>
    </row>
    <row r="52" spans="1:16" ht="13.5" customHeight="1">
      <c r="A52" s="19" t="s">
        <v>39</v>
      </c>
      <c r="B52" s="23" t="s">
        <v>257</v>
      </c>
      <c r="C52" s="8">
        <v>7106</v>
      </c>
      <c r="D52" s="8">
        <v>97495</v>
      </c>
      <c r="E52" s="8">
        <v>62</v>
      </c>
      <c r="F52" s="8">
        <v>2086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7168</v>
      </c>
      <c r="P52" s="8">
        <f t="shared" si="1"/>
        <v>99581</v>
      </c>
    </row>
    <row r="53" spans="1:16" ht="13.5" customHeight="1">
      <c r="A53" s="19" t="s">
        <v>40</v>
      </c>
      <c r="B53" s="23" t="s">
        <v>258</v>
      </c>
      <c r="C53" s="8">
        <v>20550</v>
      </c>
      <c r="D53" s="8">
        <v>533902</v>
      </c>
      <c r="E53" s="8">
        <v>626</v>
      </c>
      <c r="F53" s="8">
        <v>38515</v>
      </c>
      <c r="G53" s="8">
        <v>2</v>
      </c>
      <c r="H53" s="8">
        <v>126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 t="shared" si="0"/>
        <v>21178</v>
      </c>
      <c r="P53" s="8">
        <f t="shared" si="1"/>
        <v>572543</v>
      </c>
    </row>
    <row r="54" spans="1:16" ht="13.5" customHeight="1">
      <c r="A54" s="19" t="s">
        <v>41</v>
      </c>
      <c r="B54" s="23" t="s">
        <v>259</v>
      </c>
      <c r="C54" s="8">
        <v>7511</v>
      </c>
      <c r="D54" s="8">
        <v>150492</v>
      </c>
      <c r="E54" s="8">
        <v>66</v>
      </c>
      <c r="F54" s="8">
        <v>4572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f t="shared" si="0"/>
        <v>7577</v>
      </c>
      <c r="P54" s="8">
        <f t="shared" si="1"/>
        <v>155064</v>
      </c>
    </row>
    <row r="55" spans="1:16" ht="13.5" customHeight="1">
      <c r="A55" s="19" t="s">
        <v>42</v>
      </c>
      <c r="B55" s="23" t="s">
        <v>260</v>
      </c>
      <c r="C55" s="8">
        <v>7857</v>
      </c>
      <c r="D55" s="8">
        <v>128560</v>
      </c>
      <c r="E55" s="8">
        <v>5</v>
      </c>
      <c r="F55" s="8">
        <v>230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f t="shared" si="0"/>
        <v>7862</v>
      </c>
      <c r="P55" s="8">
        <f t="shared" si="1"/>
        <v>128790</v>
      </c>
    </row>
    <row r="56" spans="1:16" ht="13.5" customHeight="1">
      <c r="A56" s="19" t="s">
        <v>43</v>
      </c>
      <c r="B56" s="23" t="s">
        <v>261</v>
      </c>
      <c r="C56" s="8">
        <v>9003</v>
      </c>
      <c r="D56" s="8">
        <v>194588</v>
      </c>
      <c r="E56" s="8">
        <v>312</v>
      </c>
      <c r="F56" s="8">
        <v>19741</v>
      </c>
      <c r="G56" s="8">
        <v>3</v>
      </c>
      <c r="H56" s="8">
        <v>60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0"/>
        <v>9318</v>
      </c>
      <c r="P56" s="8">
        <f t="shared" si="1"/>
        <v>214389</v>
      </c>
    </row>
    <row r="57" spans="1:16" ht="13.5" customHeight="1">
      <c r="A57" s="19" t="s">
        <v>45</v>
      </c>
      <c r="B57" s="23" t="s">
        <v>262</v>
      </c>
      <c r="C57" s="8">
        <v>52642</v>
      </c>
      <c r="D57" s="8">
        <v>1206842</v>
      </c>
      <c r="E57" s="8">
        <v>565</v>
      </c>
      <c r="F57" s="8">
        <v>20237</v>
      </c>
      <c r="G57" s="8">
        <v>20</v>
      </c>
      <c r="H57" s="8">
        <v>293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f t="shared" si="0"/>
        <v>53227</v>
      </c>
      <c r="P57" s="8">
        <f t="shared" si="1"/>
        <v>1227372</v>
      </c>
    </row>
    <row r="58" spans="1:16" ht="13.5" customHeight="1">
      <c r="A58" s="19" t="s">
        <v>46</v>
      </c>
      <c r="B58" s="23" t="s">
        <v>263</v>
      </c>
      <c r="C58" s="8">
        <v>1496</v>
      </c>
      <c r="D58" s="8">
        <v>40904</v>
      </c>
      <c r="E58" s="8">
        <v>80</v>
      </c>
      <c r="F58" s="8">
        <v>3417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0"/>
        <v>1576</v>
      </c>
      <c r="P58" s="8">
        <f t="shared" si="1"/>
        <v>44321</v>
      </c>
    </row>
    <row r="59" spans="1:16" ht="13.5" customHeight="1">
      <c r="A59" s="19" t="s">
        <v>44</v>
      </c>
      <c r="B59" s="23" t="s">
        <v>264</v>
      </c>
      <c r="C59" s="8">
        <v>2203</v>
      </c>
      <c r="D59" s="8">
        <v>43875</v>
      </c>
      <c r="E59" s="8">
        <v>23</v>
      </c>
      <c r="F59" s="8">
        <v>1255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0"/>
        <v>2226</v>
      </c>
      <c r="P59" s="8">
        <f t="shared" si="1"/>
        <v>45130</v>
      </c>
    </row>
    <row r="60" spans="1:16" ht="13.5" customHeight="1">
      <c r="A60" s="19" t="s">
        <v>47</v>
      </c>
      <c r="B60" s="23" t="s">
        <v>265</v>
      </c>
      <c r="C60" s="8">
        <v>3049</v>
      </c>
      <c r="D60" s="8">
        <v>112086</v>
      </c>
      <c r="E60" s="8">
        <v>9</v>
      </c>
      <c r="F60" s="8">
        <v>359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0"/>
        <v>3058</v>
      </c>
      <c r="P60" s="8">
        <f t="shared" si="1"/>
        <v>112445</v>
      </c>
    </row>
    <row r="61" spans="1:16" ht="13.5" customHeight="1">
      <c r="A61" s="19" t="s">
        <v>48</v>
      </c>
      <c r="B61" s="23" t="s">
        <v>266</v>
      </c>
      <c r="C61" s="8">
        <v>44819</v>
      </c>
      <c r="D61" s="8">
        <v>1000010</v>
      </c>
      <c r="E61" s="8">
        <v>684</v>
      </c>
      <c r="F61" s="8">
        <v>31688</v>
      </c>
      <c r="G61" s="8">
        <v>11</v>
      </c>
      <c r="H61" s="8">
        <v>386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0"/>
        <v>45514</v>
      </c>
      <c r="P61" s="8">
        <f t="shared" si="1"/>
        <v>1032084</v>
      </c>
    </row>
    <row r="62" spans="1:16" ht="13.5" customHeight="1">
      <c r="A62" s="19" t="s">
        <v>49</v>
      </c>
      <c r="B62" s="23" t="s">
        <v>267</v>
      </c>
      <c r="C62" s="8">
        <v>2178</v>
      </c>
      <c r="D62" s="8">
        <v>52359</v>
      </c>
      <c r="E62" s="8">
        <v>126</v>
      </c>
      <c r="F62" s="8">
        <v>8542</v>
      </c>
      <c r="G62" s="8">
        <v>1</v>
      </c>
      <c r="H62" s="8">
        <v>24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0"/>
        <v>2305</v>
      </c>
      <c r="P62" s="8">
        <f t="shared" si="1"/>
        <v>60925</v>
      </c>
    </row>
    <row r="63" spans="1:16" ht="13.5" customHeight="1">
      <c r="A63" s="19" t="s">
        <v>50</v>
      </c>
      <c r="B63" s="23" t="s">
        <v>268</v>
      </c>
      <c r="C63" s="8">
        <v>2367</v>
      </c>
      <c r="D63" s="8">
        <v>48464</v>
      </c>
      <c r="E63" s="8">
        <v>51</v>
      </c>
      <c r="F63" s="8">
        <v>1362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0"/>
        <v>2418</v>
      </c>
      <c r="P63" s="8">
        <f t="shared" si="1"/>
        <v>49826</v>
      </c>
    </row>
    <row r="64" spans="1:16" ht="13.5" customHeight="1">
      <c r="A64" s="19" t="s">
        <v>51</v>
      </c>
      <c r="B64" s="23" t="s">
        <v>269</v>
      </c>
      <c r="C64" s="8">
        <v>17146</v>
      </c>
      <c r="D64" s="8">
        <v>471052</v>
      </c>
      <c r="E64" s="8">
        <v>384</v>
      </c>
      <c r="F64" s="8">
        <v>18617</v>
      </c>
      <c r="G64" s="8">
        <v>1</v>
      </c>
      <c r="H64" s="8">
        <v>5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f t="shared" si="0"/>
        <v>17531</v>
      </c>
      <c r="P64" s="8">
        <f t="shared" si="1"/>
        <v>489674</v>
      </c>
    </row>
    <row r="65" spans="1:16" ht="13.5" customHeight="1">
      <c r="A65" s="19" t="s">
        <v>52</v>
      </c>
      <c r="B65" s="23" t="s">
        <v>270</v>
      </c>
      <c r="C65" s="8">
        <v>3328</v>
      </c>
      <c r="D65" s="8">
        <v>109155</v>
      </c>
      <c r="E65" s="8">
        <v>243</v>
      </c>
      <c r="F65" s="8">
        <v>15128</v>
      </c>
      <c r="G65" s="8">
        <v>1</v>
      </c>
      <c r="H65" s="8">
        <v>55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0"/>
        <v>3572</v>
      </c>
      <c r="P65" s="8">
        <f t="shared" si="1"/>
        <v>124338</v>
      </c>
    </row>
    <row r="66" spans="1:16" ht="13.5" customHeight="1">
      <c r="A66" s="19" t="s">
        <v>53</v>
      </c>
      <c r="B66" s="23" t="s">
        <v>271</v>
      </c>
      <c r="C66" s="8">
        <v>27297</v>
      </c>
      <c r="D66" s="8">
        <v>833783</v>
      </c>
      <c r="E66" s="8">
        <v>1333</v>
      </c>
      <c r="F66" s="8">
        <v>112830</v>
      </c>
      <c r="G66" s="8">
        <v>7</v>
      </c>
      <c r="H66" s="8">
        <v>98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0"/>
        <v>28637</v>
      </c>
      <c r="P66" s="8">
        <f t="shared" si="1"/>
        <v>946711</v>
      </c>
    </row>
    <row r="67" spans="1:16" ht="13.5" customHeight="1">
      <c r="A67" s="19" t="s">
        <v>54</v>
      </c>
      <c r="B67" s="23" t="s">
        <v>272</v>
      </c>
      <c r="C67" s="8">
        <v>4867</v>
      </c>
      <c r="D67" s="8">
        <v>83067</v>
      </c>
      <c r="E67" s="8">
        <v>70</v>
      </c>
      <c r="F67" s="8">
        <v>3177</v>
      </c>
      <c r="G67" s="8">
        <v>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f t="shared" si="0"/>
        <v>4938</v>
      </c>
      <c r="P67" s="8">
        <f t="shared" si="1"/>
        <v>86244</v>
      </c>
    </row>
    <row r="68" spans="1:16" ht="13.5" customHeight="1">
      <c r="A68" s="19" t="s">
        <v>55</v>
      </c>
      <c r="B68" s="23" t="s">
        <v>273</v>
      </c>
      <c r="C68" s="8">
        <v>3747</v>
      </c>
      <c r="D68" s="8">
        <v>82753</v>
      </c>
      <c r="E68" s="8">
        <v>18</v>
      </c>
      <c r="F68" s="8">
        <v>1618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si="0"/>
        <v>3765</v>
      </c>
      <c r="P68" s="8">
        <f t="shared" si="1"/>
        <v>84371</v>
      </c>
    </row>
    <row r="69" spans="1:16" ht="13.5" customHeight="1">
      <c r="A69" s="19" t="s">
        <v>56</v>
      </c>
      <c r="B69" s="23" t="s">
        <v>274</v>
      </c>
      <c r="C69" s="8">
        <v>6958</v>
      </c>
      <c r="D69" s="8">
        <v>142300</v>
      </c>
      <c r="E69" s="8">
        <v>199</v>
      </c>
      <c r="F69" s="8">
        <v>8937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7157</v>
      </c>
      <c r="P69" s="8">
        <f t="shared" si="1"/>
        <v>151237</v>
      </c>
    </row>
    <row r="70" spans="1:16" ht="13.5" customHeight="1">
      <c r="A70" s="19" t="s">
        <v>57</v>
      </c>
      <c r="B70" s="23" t="s">
        <v>275</v>
      </c>
      <c r="C70" s="8">
        <v>41819</v>
      </c>
      <c r="D70" s="8">
        <v>941186</v>
      </c>
      <c r="E70" s="8">
        <v>800</v>
      </c>
      <c r="F70" s="8">
        <v>52669</v>
      </c>
      <c r="G70" s="8">
        <v>21</v>
      </c>
      <c r="H70" s="8">
        <v>660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0"/>
        <v>42640</v>
      </c>
      <c r="P70" s="8">
        <f t="shared" si="1"/>
        <v>994515</v>
      </c>
    </row>
    <row r="71" spans="1:16" ht="13.5" customHeight="1">
      <c r="A71" s="19" t="s">
        <v>58</v>
      </c>
      <c r="B71" s="23" t="s">
        <v>276</v>
      </c>
      <c r="C71" s="8">
        <v>3915</v>
      </c>
      <c r="D71" s="8">
        <v>95778</v>
      </c>
      <c r="E71" s="8">
        <v>70</v>
      </c>
      <c r="F71" s="8">
        <v>2169</v>
      </c>
      <c r="G71" s="8">
        <v>2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0"/>
        <v>3987</v>
      </c>
      <c r="P71" s="8">
        <f t="shared" si="1"/>
        <v>97947</v>
      </c>
    </row>
    <row r="72" spans="1:16" ht="13.5" customHeight="1">
      <c r="A72" s="19" t="s">
        <v>59</v>
      </c>
      <c r="B72" s="23" t="s">
        <v>277</v>
      </c>
      <c r="C72" s="8">
        <v>104986</v>
      </c>
      <c r="D72" s="8">
        <v>2820411</v>
      </c>
      <c r="E72" s="8">
        <v>1475</v>
      </c>
      <c r="F72" s="8">
        <v>68502</v>
      </c>
      <c r="G72" s="8">
        <v>62</v>
      </c>
      <c r="H72" s="8">
        <v>996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 t="shared" si="0"/>
        <v>106523</v>
      </c>
      <c r="P72" s="8">
        <f t="shared" si="1"/>
        <v>2889909</v>
      </c>
    </row>
    <row r="73" spans="1:16" ht="13.5" customHeight="1">
      <c r="A73" s="19" t="s">
        <v>60</v>
      </c>
      <c r="B73" s="23" t="s">
        <v>278</v>
      </c>
      <c r="C73" s="8">
        <v>19548</v>
      </c>
      <c r="D73" s="8">
        <v>424414</v>
      </c>
      <c r="E73" s="8">
        <v>214</v>
      </c>
      <c r="F73" s="8">
        <v>8497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f t="shared" si="0"/>
        <v>19762</v>
      </c>
      <c r="P73" s="8">
        <f t="shared" si="1"/>
        <v>432911</v>
      </c>
    </row>
    <row r="74" spans="1:16" ht="13.5" customHeight="1">
      <c r="A74" s="19" t="s">
        <v>61</v>
      </c>
      <c r="B74" s="23" t="s">
        <v>279</v>
      </c>
      <c r="C74" s="8">
        <v>26016</v>
      </c>
      <c r="D74" s="8">
        <v>552784</v>
      </c>
      <c r="E74" s="8">
        <v>406</v>
      </c>
      <c r="F74" s="8">
        <v>17221</v>
      </c>
      <c r="G74" s="8">
        <v>3</v>
      </c>
      <c r="H74" s="8">
        <v>124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0"/>
        <v>26425</v>
      </c>
      <c r="P74" s="8">
        <f t="shared" si="1"/>
        <v>570129</v>
      </c>
    </row>
    <row r="75" spans="1:16" ht="13.5" customHeight="1">
      <c r="A75" s="19" t="s">
        <v>62</v>
      </c>
      <c r="B75" s="23" t="s">
        <v>280</v>
      </c>
      <c r="C75" s="8">
        <v>2302</v>
      </c>
      <c r="D75" s="8">
        <v>43161</v>
      </c>
      <c r="E75" s="8">
        <v>57</v>
      </c>
      <c r="F75" s="8">
        <v>2901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0"/>
        <v>2359</v>
      </c>
      <c r="P75" s="8">
        <f t="shared" si="1"/>
        <v>46062</v>
      </c>
    </row>
    <row r="76" spans="1:16" ht="13.5" customHeight="1">
      <c r="A76" s="19" t="s">
        <v>63</v>
      </c>
      <c r="B76" s="23" t="s">
        <v>281</v>
      </c>
      <c r="C76" s="8">
        <v>7660</v>
      </c>
      <c r="D76" s="8">
        <v>153319</v>
      </c>
      <c r="E76" s="8">
        <v>85</v>
      </c>
      <c r="F76" s="8">
        <v>4185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0"/>
        <v>7745</v>
      </c>
      <c r="P76" s="8">
        <f t="shared" si="1"/>
        <v>157504</v>
      </c>
    </row>
    <row r="77" spans="1:16" ht="13.5" customHeight="1">
      <c r="A77" s="19" t="s">
        <v>64</v>
      </c>
      <c r="B77" s="23" t="s">
        <v>282</v>
      </c>
      <c r="C77" s="8">
        <v>1136</v>
      </c>
      <c r="D77" s="8">
        <v>28446</v>
      </c>
      <c r="E77" s="8">
        <v>23</v>
      </c>
      <c r="F77" s="8">
        <v>1565</v>
      </c>
      <c r="G77" s="8">
        <v>1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0"/>
        <v>1160</v>
      </c>
      <c r="P77" s="8">
        <f t="shared" si="1"/>
        <v>30012</v>
      </c>
    </row>
    <row r="78" spans="1:16" ht="13.5" customHeight="1">
      <c r="A78" s="20" t="s">
        <v>65</v>
      </c>
      <c r="B78" s="24" t="s">
        <v>283</v>
      </c>
      <c r="C78" s="9">
        <v>11249</v>
      </c>
      <c r="D78" s="9">
        <v>273178</v>
      </c>
      <c r="E78" s="9">
        <v>175</v>
      </c>
      <c r="F78" s="9">
        <v>12402</v>
      </c>
      <c r="G78" s="9">
        <v>4</v>
      </c>
      <c r="H78" s="9">
        <v>72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0"/>
        <v>11428</v>
      </c>
      <c r="P78" s="9">
        <f t="shared" si="1"/>
        <v>285652</v>
      </c>
    </row>
    <row r="79" spans="1:16" ht="13.5" customHeight="1">
      <c r="A79" s="19" t="s">
        <v>66</v>
      </c>
      <c r="B79" s="23" t="s">
        <v>284</v>
      </c>
      <c r="C79" s="8">
        <v>5759</v>
      </c>
      <c r="D79" s="8">
        <v>95649</v>
      </c>
      <c r="E79" s="8">
        <v>15</v>
      </c>
      <c r="F79" s="8">
        <v>1540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0"/>
        <v>5774</v>
      </c>
      <c r="P79" s="8">
        <f t="shared" si="1"/>
        <v>97189</v>
      </c>
    </row>
    <row r="80" spans="1:16" ht="13.5" customHeight="1">
      <c r="A80" s="19" t="s">
        <v>67</v>
      </c>
      <c r="B80" s="23" t="s">
        <v>285</v>
      </c>
      <c r="C80" s="8">
        <v>4906</v>
      </c>
      <c r="D80" s="8">
        <v>124742</v>
      </c>
      <c r="E80" s="8">
        <v>75</v>
      </c>
      <c r="F80" s="8">
        <v>3690</v>
      </c>
      <c r="G80" s="8">
        <v>1</v>
      </c>
      <c r="H80" s="8">
        <v>6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f aca="true" t="shared" si="2" ref="O80:O99">C80+E80+G80+I80+K80+M80</f>
        <v>4982</v>
      </c>
      <c r="P80" s="8">
        <f aca="true" t="shared" si="3" ref="P80:P99">D80+F80+H80+J80+L80+N80</f>
        <v>128438</v>
      </c>
    </row>
    <row r="81" spans="1:16" ht="13.5" customHeight="1">
      <c r="A81" s="19" t="s">
        <v>68</v>
      </c>
      <c r="B81" s="23" t="s">
        <v>286</v>
      </c>
      <c r="C81" s="8">
        <v>6836</v>
      </c>
      <c r="D81" s="8">
        <v>141918</v>
      </c>
      <c r="E81" s="8">
        <v>120</v>
      </c>
      <c r="F81" s="8">
        <v>6656</v>
      </c>
      <c r="G81" s="8">
        <v>2</v>
      </c>
      <c r="H81" s="8">
        <v>80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2"/>
        <v>6958</v>
      </c>
      <c r="P81" s="8">
        <f t="shared" si="3"/>
        <v>148654</v>
      </c>
    </row>
    <row r="82" spans="1:16" ht="13.5" customHeight="1">
      <c r="A82" s="19" t="s">
        <v>69</v>
      </c>
      <c r="B82" s="23" t="s">
        <v>287</v>
      </c>
      <c r="C82" s="8">
        <v>728</v>
      </c>
      <c r="D82" s="8">
        <v>13956</v>
      </c>
      <c r="E82" s="8">
        <v>12</v>
      </c>
      <c r="F82" s="8">
        <v>706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f t="shared" si="2"/>
        <v>740</v>
      </c>
      <c r="P82" s="8">
        <f t="shared" si="3"/>
        <v>14662</v>
      </c>
    </row>
    <row r="83" spans="1:16" ht="13.5" customHeight="1">
      <c r="A83" s="19" t="s">
        <v>70</v>
      </c>
      <c r="B83" s="23" t="s">
        <v>288</v>
      </c>
      <c r="C83" s="8">
        <v>4194</v>
      </c>
      <c r="D83" s="8">
        <v>85505</v>
      </c>
      <c r="E83" s="8">
        <v>27</v>
      </c>
      <c r="F83" s="8">
        <v>1172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f t="shared" si="2"/>
        <v>4221</v>
      </c>
      <c r="P83" s="8">
        <f t="shared" si="3"/>
        <v>86677</v>
      </c>
    </row>
    <row r="84" spans="1:16" ht="13.5" customHeight="1">
      <c r="A84" s="19" t="s">
        <v>71</v>
      </c>
      <c r="B84" s="23" t="s">
        <v>289</v>
      </c>
      <c r="C84" s="8">
        <v>3551</v>
      </c>
      <c r="D84" s="8">
        <v>39851</v>
      </c>
      <c r="E84" s="8">
        <v>9</v>
      </c>
      <c r="F84" s="8">
        <v>656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2"/>
        <v>3560</v>
      </c>
      <c r="P84" s="8">
        <f t="shared" si="3"/>
        <v>40507</v>
      </c>
    </row>
    <row r="85" spans="1:16" ht="13.5" customHeight="1">
      <c r="A85" s="19" t="s">
        <v>72</v>
      </c>
      <c r="B85" s="23" t="s">
        <v>290</v>
      </c>
      <c r="C85" s="8">
        <v>45076</v>
      </c>
      <c r="D85" s="8">
        <v>1032275</v>
      </c>
      <c r="E85" s="8">
        <v>760</v>
      </c>
      <c r="F85" s="8">
        <v>40024</v>
      </c>
      <c r="G85" s="8">
        <v>10</v>
      </c>
      <c r="H85" s="8">
        <v>407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f t="shared" si="2"/>
        <v>45846</v>
      </c>
      <c r="P85" s="8">
        <f t="shared" si="3"/>
        <v>1072706</v>
      </c>
    </row>
    <row r="86" spans="1:16" ht="13.5" customHeight="1">
      <c r="A86" s="19" t="s">
        <v>73</v>
      </c>
      <c r="B86" s="23" t="s">
        <v>291</v>
      </c>
      <c r="C86" s="8">
        <v>3511</v>
      </c>
      <c r="D86" s="8">
        <v>78772</v>
      </c>
      <c r="E86" s="8">
        <v>79</v>
      </c>
      <c r="F86" s="8">
        <v>3424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2"/>
        <v>3590</v>
      </c>
      <c r="P86" s="8">
        <f t="shared" si="3"/>
        <v>82196</v>
      </c>
    </row>
    <row r="87" spans="1:16" ht="13.5" customHeight="1">
      <c r="A87" s="19" t="s">
        <v>74</v>
      </c>
      <c r="B87" s="23" t="s">
        <v>292</v>
      </c>
      <c r="C87" s="8">
        <v>4324</v>
      </c>
      <c r="D87" s="8">
        <v>79301</v>
      </c>
      <c r="E87" s="8">
        <v>123</v>
      </c>
      <c r="F87" s="8">
        <v>6350</v>
      </c>
      <c r="G87" s="8">
        <v>2</v>
      </c>
      <c r="H87" s="8">
        <v>104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2"/>
        <v>4449</v>
      </c>
      <c r="P87" s="8">
        <f t="shared" si="3"/>
        <v>85755</v>
      </c>
    </row>
    <row r="88" spans="1:16" ht="13.5" customHeight="1">
      <c r="A88" s="19" t="s">
        <v>75</v>
      </c>
      <c r="B88" s="23" t="s">
        <v>293</v>
      </c>
      <c r="C88" s="8">
        <v>997</v>
      </c>
      <c r="D88" s="8">
        <v>32676</v>
      </c>
      <c r="E88" s="8">
        <v>3</v>
      </c>
      <c r="F88" s="8">
        <v>286</v>
      </c>
      <c r="G88" s="8">
        <v>1</v>
      </c>
      <c r="H88" s="8">
        <v>1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f t="shared" si="2"/>
        <v>1001</v>
      </c>
      <c r="P88" s="8">
        <f t="shared" si="3"/>
        <v>32963</v>
      </c>
    </row>
    <row r="89" spans="1:16" ht="13.5" customHeight="1">
      <c r="A89" s="19" t="s">
        <v>76</v>
      </c>
      <c r="B89" s="23" t="s">
        <v>294</v>
      </c>
      <c r="C89" s="8">
        <v>5619</v>
      </c>
      <c r="D89" s="8">
        <v>115016</v>
      </c>
      <c r="E89" s="8">
        <v>137</v>
      </c>
      <c r="F89" s="8">
        <v>7331</v>
      </c>
      <c r="G89" s="8">
        <v>3</v>
      </c>
      <c r="H89" s="8">
        <v>123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 t="shared" si="2"/>
        <v>5759</v>
      </c>
      <c r="P89" s="8">
        <f t="shared" si="3"/>
        <v>122470</v>
      </c>
    </row>
    <row r="90" spans="1:16" ht="13.5" customHeight="1">
      <c r="A90" s="19" t="s">
        <v>77</v>
      </c>
      <c r="B90" s="23" t="s">
        <v>295</v>
      </c>
      <c r="C90" s="8">
        <v>15440</v>
      </c>
      <c r="D90" s="8">
        <v>350308</v>
      </c>
      <c r="E90" s="8">
        <v>453</v>
      </c>
      <c r="F90" s="8">
        <v>27579</v>
      </c>
      <c r="G90" s="8">
        <v>3</v>
      </c>
      <c r="H90" s="8">
        <v>4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2"/>
        <v>15896</v>
      </c>
      <c r="P90" s="8">
        <f t="shared" si="3"/>
        <v>377891</v>
      </c>
    </row>
    <row r="91" spans="1:16" ht="13.5" customHeight="1">
      <c r="A91" s="19" t="s">
        <v>78</v>
      </c>
      <c r="B91" s="23" t="s">
        <v>296</v>
      </c>
      <c r="C91" s="8">
        <v>7797</v>
      </c>
      <c r="D91" s="8">
        <v>215354</v>
      </c>
      <c r="E91" s="8">
        <v>120</v>
      </c>
      <c r="F91" s="8">
        <v>4824</v>
      </c>
      <c r="G91" s="8">
        <v>1</v>
      </c>
      <c r="H91" s="8">
        <v>34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2"/>
        <v>7918</v>
      </c>
      <c r="P91" s="8">
        <f t="shared" si="3"/>
        <v>220212</v>
      </c>
    </row>
    <row r="92" spans="1:16" ht="13.5" customHeight="1">
      <c r="A92" s="19" t="s">
        <v>79</v>
      </c>
      <c r="B92" s="23" t="s">
        <v>297</v>
      </c>
      <c r="C92" s="8">
        <v>30688</v>
      </c>
      <c r="D92" s="8">
        <v>754184</v>
      </c>
      <c r="E92" s="8">
        <v>495</v>
      </c>
      <c r="F92" s="8">
        <v>26040</v>
      </c>
      <c r="G92" s="8">
        <v>2</v>
      </c>
      <c r="H92" s="8">
        <v>199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2"/>
        <v>31185</v>
      </c>
      <c r="P92" s="8">
        <f t="shared" si="3"/>
        <v>780423</v>
      </c>
    </row>
    <row r="93" spans="1:16" ht="13.5" customHeight="1">
      <c r="A93" s="19" t="s">
        <v>80</v>
      </c>
      <c r="B93" s="23" t="s">
        <v>298</v>
      </c>
      <c r="C93" s="8">
        <v>5105</v>
      </c>
      <c r="D93" s="8">
        <v>93862</v>
      </c>
      <c r="E93" s="8">
        <v>38</v>
      </c>
      <c r="F93" s="8">
        <v>1919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2"/>
        <v>5143</v>
      </c>
      <c r="P93" s="8">
        <f t="shared" si="3"/>
        <v>95781</v>
      </c>
    </row>
    <row r="94" spans="1:16" ht="13.5" customHeight="1">
      <c r="A94" s="19" t="s">
        <v>81</v>
      </c>
      <c r="B94" s="23" t="s">
        <v>299</v>
      </c>
      <c r="C94" s="8">
        <v>1360</v>
      </c>
      <c r="D94" s="8">
        <v>22541</v>
      </c>
      <c r="E94" s="8">
        <v>50</v>
      </c>
      <c r="F94" s="8">
        <v>1820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2"/>
        <v>1410</v>
      </c>
      <c r="P94" s="8">
        <f t="shared" si="3"/>
        <v>24361</v>
      </c>
    </row>
    <row r="95" spans="1:16" ht="13.5" customHeight="1">
      <c r="A95" s="19" t="s">
        <v>82</v>
      </c>
      <c r="B95" s="23" t="s">
        <v>300</v>
      </c>
      <c r="C95" s="8">
        <v>9521</v>
      </c>
      <c r="D95" s="8">
        <v>245934</v>
      </c>
      <c r="E95" s="8">
        <v>381</v>
      </c>
      <c r="F95" s="8">
        <v>33835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2"/>
        <v>9902</v>
      </c>
      <c r="P95" s="8">
        <f t="shared" si="3"/>
        <v>279769</v>
      </c>
    </row>
    <row r="96" spans="1:16" ht="13.5" customHeight="1">
      <c r="A96" s="19" t="s">
        <v>83</v>
      </c>
      <c r="B96" s="23" t="s">
        <v>301</v>
      </c>
      <c r="C96" s="8">
        <v>2368</v>
      </c>
      <c r="D96" s="8">
        <v>55083</v>
      </c>
      <c r="E96" s="8">
        <v>11</v>
      </c>
      <c r="F96" s="8">
        <v>503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f t="shared" si="2"/>
        <v>2379</v>
      </c>
      <c r="P96" s="8">
        <f t="shared" si="3"/>
        <v>55586</v>
      </c>
    </row>
    <row r="97" spans="1:16" ht="13.5" customHeight="1">
      <c r="A97" s="19" t="s">
        <v>84</v>
      </c>
      <c r="B97" s="23" t="s">
        <v>302</v>
      </c>
      <c r="C97" s="8">
        <v>1474</v>
      </c>
      <c r="D97" s="8">
        <v>20441</v>
      </c>
      <c r="E97" s="8">
        <v>2</v>
      </c>
      <c r="F97" s="8">
        <v>92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2"/>
        <v>1476</v>
      </c>
      <c r="P97" s="8">
        <f t="shared" si="3"/>
        <v>20533</v>
      </c>
    </row>
    <row r="98" spans="1:16" ht="13.5" customHeight="1">
      <c r="A98" s="19" t="s">
        <v>85</v>
      </c>
      <c r="B98" s="23" t="s">
        <v>303</v>
      </c>
      <c r="C98" s="8">
        <v>3982</v>
      </c>
      <c r="D98" s="8">
        <v>83979</v>
      </c>
      <c r="E98" s="8">
        <v>124</v>
      </c>
      <c r="F98" s="8">
        <v>7303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2"/>
        <v>4106</v>
      </c>
      <c r="P98" s="8">
        <f t="shared" si="3"/>
        <v>91282</v>
      </c>
    </row>
    <row r="99" spans="1:16" ht="13.5" customHeight="1">
      <c r="A99" s="20" t="s">
        <v>86</v>
      </c>
      <c r="B99" s="24" t="s">
        <v>304</v>
      </c>
      <c r="C99" s="9">
        <v>1931</v>
      </c>
      <c r="D99" s="9">
        <v>54492</v>
      </c>
      <c r="E99" s="9">
        <v>71</v>
      </c>
      <c r="F99" s="9">
        <v>4729</v>
      </c>
      <c r="G99" s="9">
        <v>6</v>
      </c>
      <c r="H99" s="9">
        <v>208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8">
        <f t="shared" si="2"/>
        <v>2008</v>
      </c>
      <c r="P99" s="8">
        <f t="shared" si="3"/>
        <v>59429</v>
      </c>
    </row>
    <row r="100" spans="1:16" s="12" customFormat="1" ht="20.25" customHeight="1">
      <c r="A100" s="36" t="s">
        <v>111</v>
      </c>
      <c r="B100" s="36"/>
      <c r="C100" s="13">
        <f aca="true" t="shared" si="4" ref="C100:N100">SUM(C13:C99)</f>
        <v>1299932</v>
      </c>
      <c r="D100" s="13">
        <f t="shared" si="4"/>
        <v>30481134</v>
      </c>
      <c r="E100" s="13">
        <f t="shared" si="4"/>
        <v>23043</v>
      </c>
      <c r="F100" s="13">
        <f t="shared" si="4"/>
        <v>1230934</v>
      </c>
      <c r="G100" s="13">
        <f t="shared" si="4"/>
        <v>591</v>
      </c>
      <c r="H100" s="13">
        <f t="shared" si="4"/>
        <v>13213</v>
      </c>
      <c r="I100" s="13">
        <f t="shared" si="4"/>
        <v>0</v>
      </c>
      <c r="J100" s="13">
        <f t="shared" si="4"/>
        <v>0</v>
      </c>
      <c r="K100" s="13">
        <f t="shared" si="4"/>
        <v>0</v>
      </c>
      <c r="L100" s="13">
        <f t="shared" si="4"/>
        <v>0</v>
      </c>
      <c r="M100" s="13">
        <f t="shared" si="4"/>
        <v>0</v>
      </c>
      <c r="N100" s="13">
        <f t="shared" si="4"/>
        <v>0</v>
      </c>
      <c r="O100" s="25">
        <f aca="true" t="shared" si="5" ref="O100:P102">C100+E100+G100+I100+K100+M100</f>
        <v>1323566</v>
      </c>
      <c r="P100" s="14">
        <f t="shared" si="5"/>
        <v>31725281</v>
      </c>
    </row>
    <row r="101" spans="1:16" s="12" customFormat="1" ht="20.25" customHeight="1">
      <c r="A101" s="36" t="s">
        <v>114</v>
      </c>
      <c r="B101" s="36"/>
      <c r="C101" s="13">
        <v>61810</v>
      </c>
      <c r="D101" s="13">
        <v>1232923</v>
      </c>
      <c r="E101" s="13">
        <v>892</v>
      </c>
      <c r="F101" s="13">
        <v>47276</v>
      </c>
      <c r="G101" s="13">
        <v>5</v>
      </c>
      <c r="H101" s="13">
        <v>80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f t="shared" si="5"/>
        <v>62707</v>
      </c>
      <c r="P101" s="14">
        <f t="shared" si="5"/>
        <v>1280279</v>
      </c>
    </row>
    <row r="102" spans="1:16" s="12" customFormat="1" ht="20.25" customHeight="1">
      <c r="A102" s="36" t="s">
        <v>95</v>
      </c>
      <c r="B102" s="36"/>
      <c r="C102" s="13">
        <f aca="true" t="shared" si="6" ref="C102:N102">C100+C101</f>
        <v>1361742</v>
      </c>
      <c r="D102" s="13">
        <f t="shared" si="6"/>
        <v>31714057</v>
      </c>
      <c r="E102" s="13">
        <f t="shared" si="6"/>
        <v>23935</v>
      </c>
      <c r="F102" s="13">
        <f t="shared" si="6"/>
        <v>1278210</v>
      </c>
      <c r="G102" s="13">
        <f t="shared" si="6"/>
        <v>596</v>
      </c>
      <c r="H102" s="13">
        <f t="shared" si="6"/>
        <v>13293</v>
      </c>
      <c r="I102" s="13">
        <f t="shared" si="6"/>
        <v>0</v>
      </c>
      <c r="J102" s="13">
        <f t="shared" si="6"/>
        <v>0</v>
      </c>
      <c r="K102" s="13">
        <f t="shared" si="6"/>
        <v>0</v>
      </c>
      <c r="L102" s="13">
        <f t="shared" si="6"/>
        <v>0</v>
      </c>
      <c r="M102" s="13">
        <f t="shared" si="6"/>
        <v>0</v>
      </c>
      <c r="N102" s="13">
        <f t="shared" si="6"/>
        <v>0</v>
      </c>
      <c r="O102" s="14">
        <f t="shared" si="5"/>
        <v>1386273</v>
      </c>
      <c r="P102" s="14">
        <f t="shared" si="5"/>
        <v>33005560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2" customFormat="1" ht="18.75" customHeight="1">
      <c r="A104" s="10"/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2" customFormat="1" ht="18.75" customHeight="1">
      <c r="A105" s="10"/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2" customFormat="1" ht="18.75" customHeight="1">
      <c r="A106" s="10"/>
      <c r="B106" s="11" t="s">
        <v>117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2" customFormat="1" ht="18.75" customHeight="1">
      <c r="A107" s="10"/>
      <c r="B107" s="11" t="s">
        <v>118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8:P8"/>
    <mergeCell ref="A100:B100"/>
    <mergeCell ref="A101:B101"/>
    <mergeCell ref="A102:B102"/>
    <mergeCell ref="O9:P11"/>
    <mergeCell ref="A9:A12"/>
    <mergeCell ref="B9:B12"/>
    <mergeCell ref="C9:H9"/>
    <mergeCell ref="I9:N9"/>
    <mergeCell ref="I10:J11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126"/>
  <sheetViews>
    <sheetView workbookViewId="0" topLeftCell="I84">
      <selection activeCell="A5" sqref="A5:P5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40" t="s">
        <v>97</v>
      </c>
      <c r="B1" s="40"/>
    </row>
    <row r="2" spans="1:16" ht="15" customHeight="1">
      <c r="A2" s="40" t="s">
        <v>96</v>
      </c>
      <c r="B2" s="40"/>
      <c r="N2" s="40"/>
      <c r="O2" s="40"/>
      <c r="P2" s="40"/>
    </row>
    <row r="3" spans="1:2" ht="15" customHeight="1">
      <c r="A3" s="40" t="s">
        <v>98</v>
      </c>
      <c r="B3" s="40"/>
    </row>
    <row r="5" spans="1:16" ht="18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8" customHeight="1">
      <c r="A6" s="39" t="s">
        <v>218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4:16" ht="15" customHeight="1">
      <c r="N8" s="37" t="s">
        <v>113</v>
      </c>
      <c r="O8" s="37"/>
      <c r="P8" s="37"/>
    </row>
    <row r="9" spans="1:16" s="4" customFormat="1" ht="16.5" customHeight="1">
      <c r="A9" s="38" t="s">
        <v>87</v>
      </c>
      <c r="B9" s="38" t="s">
        <v>88</v>
      </c>
      <c r="C9" s="38" t="s">
        <v>105</v>
      </c>
      <c r="D9" s="38"/>
      <c r="E9" s="38"/>
      <c r="F9" s="38"/>
      <c r="G9" s="38"/>
      <c r="H9" s="38"/>
      <c r="I9" s="38" t="s">
        <v>106</v>
      </c>
      <c r="J9" s="38"/>
      <c r="K9" s="38"/>
      <c r="L9" s="38"/>
      <c r="M9" s="38"/>
      <c r="N9" s="38"/>
      <c r="O9" s="38" t="s">
        <v>95</v>
      </c>
      <c r="P9" s="38"/>
    </row>
    <row r="10" spans="1:16" s="4" customFormat="1" ht="16.5" customHeight="1">
      <c r="A10" s="38"/>
      <c r="B10" s="38"/>
      <c r="C10" s="38" t="s">
        <v>94</v>
      </c>
      <c r="D10" s="38"/>
      <c r="E10" s="38" t="s">
        <v>93</v>
      </c>
      <c r="F10" s="38"/>
      <c r="G10" s="38"/>
      <c r="H10" s="38"/>
      <c r="I10" s="38" t="s">
        <v>94</v>
      </c>
      <c r="J10" s="38"/>
      <c r="K10" s="38" t="s">
        <v>93</v>
      </c>
      <c r="L10" s="38"/>
      <c r="M10" s="38"/>
      <c r="N10" s="38"/>
      <c r="O10" s="38"/>
      <c r="P10" s="38"/>
    </row>
    <row r="11" spans="1:16" s="4" customFormat="1" ht="28.5" customHeight="1">
      <c r="A11" s="38"/>
      <c r="B11" s="38"/>
      <c r="C11" s="38"/>
      <c r="D11" s="38"/>
      <c r="E11" s="38" t="s">
        <v>91</v>
      </c>
      <c r="F11" s="38"/>
      <c r="G11" s="38" t="s">
        <v>92</v>
      </c>
      <c r="H11" s="38"/>
      <c r="I11" s="38"/>
      <c r="J11" s="38"/>
      <c r="K11" s="38" t="s">
        <v>91</v>
      </c>
      <c r="L11" s="38"/>
      <c r="M11" s="38" t="s">
        <v>92</v>
      </c>
      <c r="N11" s="38"/>
      <c r="O11" s="38"/>
      <c r="P11" s="38"/>
    </row>
    <row r="12" spans="1:16" s="4" customFormat="1" ht="16.5" customHeight="1">
      <c r="A12" s="38"/>
      <c r="B12" s="38"/>
      <c r="C12" s="3" t="s">
        <v>89</v>
      </c>
      <c r="D12" s="3" t="s">
        <v>90</v>
      </c>
      <c r="E12" s="3" t="s">
        <v>89</v>
      </c>
      <c r="F12" s="3" t="s">
        <v>90</v>
      </c>
      <c r="G12" s="3" t="s">
        <v>89</v>
      </c>
      <c r="H12" s="3" t="s">
        <v>90</v>
      </c>
      <c r="I12" s="3" t="s">
        <v>89</v>
      </c>
      <c r="J12" s="3" t="s">
        <v>90</v>
      </c>
      <c r="K12" s="3" t="s">
        <v>89</v>
      </c>
      <c r="L12" s="3" t="s">
        <v>90</v>
      </c>
      <c r="M12" s="3" t="s">
        <v>89</v>
      </c>
      <c r="N12" s="3" t="s">
        <v>90</v>
      </c>
      <c r="O12" s="3" t="s">
        <v>89</v>
      </c>
      <c r="P12" s="3" t="s">
        <v>90</v>
      </c>
    </row>
    <row r="13" spans="1:16" ht="13.5" customHeight="1">
      <c r="A13" s="17" t="s">
        <v>0</v>
      </c>
      <c r="B13" s="22" t="s">
        <v>219</v>
      </c>
      <c r="C13" s="8">
        <v>1885</v>
      </c>
      <c r="D13" s="8">
        <v>913070</v>
      </c>
      <c r="E13" s="8">
        <v>1020</v>
      </c>
      <c r="F13" s="8">
        <v>883622</v>
      </c>
      <c r="G13" s="8">
        <v>43</v>
      </c>
      <c r="H13" s="8">
        <v>12215</v>
      </c>
      <c r="I13" s="8">
        <v>6</v>
      </c>
      <c r="J13" s="8">
        <v>10929</v>
      </c>
      <c r="K13" s="8">
        <v>0</v>
      </c>
      <c r="L13" s="8">
        <v>0</v>
      </c>
      <c r="M13" s="8">
        <v>0</v>
      </c>
      <c r="N13" s="8">
        <v>0</v>
      </c>
      <c r="O13" s="7">
        <f>C13+E13+G13+I13+K13+M13</f>
        <v>2954</v>
      </c>
      <c r="P13" s="7">
        <f>D13+F13+H13+J13+L13+N13</f>
        <v>1819836</v>
      </c>
    </row>
    <row r="14" spans="1:16" ht="13.5" customHeight="1">
      <c r="A14" s="19" t="s">
        <v>1</v>
      </c>
      <c r="B14" s="23" t="s">
        <v>220</v>
      </c>
      <c r="C14" s="8">
        <v>228</v>
      </c>
      <c r="D14" s="8">
        <v>32278</v>
      </c>
      <c r="E14" s="8">
        <v>53</v>
      </c>
      <c r="F14" s="8">
        <v>160641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>C14+E14+G14+I14+K14+M14</f>
        <v>282</v>
      </c>
      <c r="P14" s="8">
        <f>D14+F14+H14+J14+L14+N14</f>
        <v>192919</v>
      </c>
    </row>
    <row r="15" spans="1:16" ht="13.5" customHeight="1">
      <c r="A15" s="19" t="s">
        <v>2</v>
      </c>
      <c r="B15" s="23" t="s">
        <v>314</v>
      </c>
      <c r="C15" s="8">
        <v>196</v>
      </c>
      <c r="D15" s="8">
        <v>24349</v>
      </c>
      <c r="E15" s="8">
        <v>45</v>
      </c>
      <c r="F15" s="8">
        <v>18338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aca="true" t="shared" si="0" ref="O15:O66">C15+E15+G15+I15+K15+M15</f>
        <v>241</v>
      </c>
      <c r="P15" s="8">
        <f aca="true" t="shared" si="1" ref="P15:P66">D15+F15+H15+J15+L15+N15</f>
        <v>42687</v>
      </c>
    </row>
    <row r="16" spans="1:16" ht="13.5" customHeight="1">
      <c r="A16" s="19" t="s">
        <v>3</v>
      </c>
      <c r="B16" s="23" t="s">
        <v>222</v>
      </c>
      <c r="C16" s="8">
        <v>257</v>
      </c>
      <c r="D16" s="8">
        <v>99637</v>
      </c>
      <c r="E16" s="8">
        <v>140</v>
      </c>
      <c r="F16" s="8">
        <v>117225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397</v>
      </c>
      <c r="P16" s="8">
        <f t="shared" si="1"/>
        <v>216862</v>
      </c>
    </row>
    <row r="17" spans="1:16" ht="13.5" customHeight="1">
      <c r="A17" s="19" t="s">
        <v>4</v>
      </c>
      <c r="B17" s="23" t="s">
        <v>223</v>
      </c>
      <c r="C17" s="8">
        <v>253</v>
      </c>
      <c r="D17" s="8">
        <v>23695</v>
      </c>
      <c r="E17" s="8">
        <v>84</v>
      </c>
      <c r="F17" s="8">
        <v>209298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338</v>
      </c>
      <c r="P17" s="8">
        <f t="shared" si="1"/>
        <v>232993</v>
      </c>
    </row>
    <row r="18" spans="1:16" ht="13.5" customHeight="1">
      <c r="A18" s="19" t="s">
        <v>5</v>
      </c>
      <c r="B18" s="23" t="s">
        <v>224</v>
      </c>
      <c r="C18" s="8">
        <v>946</v>
      </c>
      <c r="D18" s="8">
        <v>213726</v>
      </c>
      <c r="E18" s="8">
        <v>979</v>
      </c>
      <c r="F18" s="8">
        <v>772285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1925</v>
      </c>
      <c r="P18" s="8">
        <f t="shared" si="1"/>
        <v>986011</v>
      </c>
    </row>
    <row r="19" spans="1:16" ht="13.5" customHeight="1">
      <c r="A19" s="19" t="s">
        <v>6</v>
      </c>
      <c r="B19" s="23" t="s">
        <v>225</v>
      </c>
      <c r="C19" s="8">
        <v>285</v>
      </c>
      <c r="D19" s="8">
        <v>33927</v>
      </c>
      <c r="E19" s="8">
        <v>420</v>
      </c>
      <c r="F19" s="8">
        <v>89290</v>
      </c>
      <c r="G19" s="8">
        <v>2</v>
      </c>
      <c r="H19" s="8">
        <v>348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0"/>
        <v>707</v>
      </c>
      <c r="P19" s="8">
        <f t="shared" si="1"/>
        <v>123565</v>
      </c>
    </row>
    <row r="20" spans="1:16" ht="13.5" customHeight="1">
      <c r="A20" s="19" t="s">
        <v>7</v>
      </c>
      <c r="B20" s="23" t="s">
        <v>226</v>
      </c>
      <c r="C20" s="8">
        <v>151</v>
      </c>
      <c r="D20" s="8">
        <v>21914</v>
      </c>
      <c r="E20" s="8">
        <v>11</v>
      </c>
      <c r="F20" s="8">
        <v>26255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162</v>
      </c>
      <c r="P20" s="8">
        <f t="shared" si="1"/>
        <v>48169</v>
      </c>
    </row>
    <row r="21" spans="1:16" ht="13.5" customHeight="1">
      <c r="A21" s="19" t="s">
        <v>8</v>
      </c>
      <c r="B21" s="23" t="s">
        <v>227</v>
      </c>
      <c r="C21" s="8">
        <v>178</v>
      </c>
      <c r="D21" s="8">
        <v>19958</v>
      </c>
      <c r="E21" s="8">
        <v>125</v>
      </c>
      <c r="F21" s="8">
        <v>89042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303</v>
      </c>
      <c r="P21" s="8">
        <f t="shared" si="1"/>
        <v>109000</v>
      </c>
    </row>
    <row r="22" spans="1:16" ht="13.5" customHeight="1">
      <c r="A22" s="19" t="s">
        <v>9</v>
      </c>
      <c r="B22" s="23" t="s">
        <v>228</v>
      </c>
      <c r="C22" s="8">
        <v>217</v>
      </c>
      <c r="D22" s="8">
        <v>20303</v>
      </c>
      <c r="E22" s="8">
        <v>224</v>
      </c>
      <c r="F22" s="8">
        <v>73251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441</v>
      </c>
      <c r="P22" s="8">
        <f t="shared" si="1"/>
        <v>93554</v>
      </c>
    </row>
    <row r="23" spans="1:16" ht="13.5" customHeight="1">
      <c r="A23" s="19" t="s">
        <v>10</v>
      </c>
      <c r="B23" s="23" t="s">
        <v>229</v>
      </c>
      <c r="C23" s="8">
        <v>47</v>
      </c>
      <c r="D23" s="8">
        <v>9732</v>
      </c>
      <c r="E23" s="8">
        <v>33</v>
      </c>
      <c r="F23" s="8">
        <v>5869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0"/>
        <v>80</v>
      </c>
      <c r="P23" s="8">
        <f t="shared" si="1"/>
        <v>15601</v>
      </c>
    </row>
    <row r="24" spans="1:16" ht="13.5" customHeight="1">
      <c r="A24" s="19" t="s">
        <v>11</v>
      </c>
      <c r="B24" s="23" t="s">
        <v>230</v>
      </c>
      <c r="C24" s="8">
        <v>183</v>
      </c>
      <c r="D24" s="8">
        <v>22753</v>
      </c>
      <c r="E24" s="8">
        <v>73</v>
      </c>
      <c r="F24" s="8">
        <v>69617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256</v>
      </c>
      <c r="P24" s="8">
        <f t="shared" si="1"/>
        <v>92370</v>
      </c>
    </row>
    <row r="25" spans="1:16" ht="13.5" customHeight="1">
      <c r="A25" s="19" t="s">
        <v>12</v>
      </c>
      <c r="B25" s="23" t="s">
        <v>231</v>
      </c>
      <c r="C25" s="8">
        <v>191</v>
      </c>
      <c r="D25" s="8">
        <v>33145</v>
      </c>
      <c r="E25" s="8">
        <v>150</v>
      </c>
      <c r="F25" s="8">
        <v>187837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341</v>
      </c>
      <c r="P25" s="8">
        <f t="shared" si="1"/>
        <v>220982</v>
      </c>
    </row>
    <row r="26" spans="1:16" ht="13.5" customHeight="1">
      <c r="A26" s="19" t="s">
        <v>13</v>
      </c>
      <c r="B26" s="23" t="s">
        <v>232</v>
      </c>
      <c r="C26" s="8">
        <v>184</v>
      </c>
      <c r="D26" s="8">
        <v>159983</v>
      </c>
      <c r="E26" s="8">
        <v>49</v>
      </c>
      <c r="F26" s="8">
        <v>89061</v>
      </c>
      <c r="G26" s="8">
        <v>6</v>
      </c>
      <c r="H26" s="8">
        <v>1935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f t="shared" si="0"/>
        <v>239</v>
      </c>
      <c r="P26" s="8">
        <f t="shared" si="1"/>
        <v>250979</v>
      </c>
    </row>
    <row r="27" spans="1:16" ht="13.5" customHeight="1">
      <c r="A27" s="19" t="s">
        <v>14</v>
      </c>
      <c r="B27" s="23" t="s">
        <v>233</v>
      </c>
      <c r="C27" s="8">
        <v>1113</v>
      </c>
      <c r="D27" s="8">
        <v>303750</v>
      </c>
      <c r="E27" s="8">
        <v>463</v>
      </c>
      <c r="F27" s="8">
        <v>355695</v>
      </c>
      <c r="G27" s="8">
        <v>3</v>
      </c>
      <c r="H27" s="8">
        <v>270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1579</v>
      </c>
      <c r="P27" s="8">
        <f t="shared" si="1"/>
        <v>659715</v>
      </c>
    </row>
    <row r="28" spans="1:16" ht="13.5" customHeight="1">
      <c r="A28" s="19" t="s">
        <v>15</v>
      </c>
      <c r="B28" s="23" t="s">
        <v>234</v>
      </c>
      <c r="C28" s="8">
        <v>1152</v>
      </c>
      <c r="D28" s="8">
        <v>264203</v>
      </c>
      <c r="E28" s="8">
        <v>589</v>
      </c>
      <c r="F28" s="8">
        <v>892746</v>
      </c>
      <c r="G28" s="8">
        <v>3</v>
      </c>
      <c r="H28" s="8">
        <v>1004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 t="shared" si="0"/>
        <v>1744</v>
      </c>
      <c r="P28" s="8">
        <f t="shared" si="1"/>
        <v>1157953</v>
      </c>
    </row>
    <row r="29" spans="1:16" ht="13.5" customHeight="1">
      <c r="A29" s="19" t="s">
        <v>16</v>
      </c>
      <c r="B29" s="23" t="s">
        <v>235</v>
      </c>
      <c r="C29" s="8">
        <v>310</v>
      </c>
      <c r="D29" s="8">
        <v>125895</v>
      </c>
      <c r="E29" s="8">
        <v>266</v>
      </c>
      <c r="F29" s="8">
        <v>69455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576</v>
      </c>
      <c r="P29" s="8">
        <f t="shared" si="1"/>
        <v>195350</v>
      </c>
    </row>
    <row r="30" spans="1:16" ht="13.5" customHeight="1">
      <c r="A30" s="19" t="s">
        <v>17</v>
      </c>
      <c r="B30" s="23" t="s">
        <v>236</v>
      </c>
      <c r="C30" s="8">
        <v>94</v>
      </c>
      <c r="D30" s="8">
        <v>28902</v>
      </c>
      <c r="E30" s="8">
        <v>12</v>
      </c>
      <c r="F30" s="8">
        <v>2238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106</v>
      </c>
      <c r="P30" s="8">
        <f t="shared" si="1"/>
        <v>31140</v>
      </c>
    </row>
    <row r="31" spans="1:16" ht="13.5" customHeight="1">
      <c r="A31" s="19" t="s">
        <v>18</v>
      </c>
      <c r="B31" s="23" t="s">
        <v>237</v>
      </c>
      <c r="C31" s="8">
        <v>24904</v>
      </c>
      <c r="D31" s="8">
        <v>21670883</v>
      </c>
      <c r="E31" s="8">
        <v>9010</v>
      </c>
      <c r="F31" s="8">
        <v>4974386</v>
      </c>
      <c r="G31" s="8">
        <v>696</v>
      </c>
      <c r="H31" s="8">
        <v>368989</v>
      </c>
      <c r="I31" s="8">
        <v>156</v>
      </c>
      <c r="J31" s="8">
        <v>533032</v>
      </c>
      <c r="K31" s="8">
        <v>5</v>
      </c>
      <c r="L31" s="8">
        <v>19871</v>
      </c>
      <c r="M31" s="8">
        <v>108</v>
      </c>
      <c r="N31" s="8">
        <v>250328</v>
      </c>
      <c r="O31" s="8">
        <f t="shared" si="0"/>
        <v>34879</v>
      </c>
      <c r="P31" s="8">
        <f t="shared" si="1"/>
        <v>27817489</v>
      </c>
    </row>
    <row r="32" spans="1:16" ht="13.5" customHeight="1">
      <c r="A32" s="19" t="s">
        <v>19</v>
      </c>
      <c r="B32" s="23" t="s">
        <v>238</v>
      </c>
      <c r="C32" s="8">
        <v>145</v>
      </c>
      <c r="D32" s="8">
        <v>24673</v>
      </c>
      <c r="E32" s="8">
        <v>61</v>
      </c>
      <c r="F32" s="8">
        <v>20409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206</v>
      </c>
      <c r="P32" s="8">
        <f t="shared" si="1"/>
        <v>45082</v>
      </c>
    </row>
    <row r="33" spans="1:16" ht="13.5" customHeight="1">
      <c r="A33" s="19" t="s">
        <v>20</v>
      </c>
      <c r="B33" s="23" t="s">
        <v>305</v>
      </c>
      <c r="C33" s="8">
        <v>93</v>
      </c>
      <c r="D33" s="8">
        <v>10767</v>
      </c>
      <c r="E33" s="8">
        <v>69</v>
      </c>
      <c r="F33" s="8">
        <v>28972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f t="shared" si="0"/>
        <v>162</v>
      </c>
      <c r="P33" s="8">
        <f t="shared" si="1"/>
        <v>39739</v>
      </c>
    </row>
    <row r="34" spans="1:16" ht="13.5" customHeight="1">
      <c r="A34" s="19" t="s">
        <v>21</v>
      </c>
      <c r="B34" s="23" t="s">
        <v>239</v>
      </c>
      <c r="C34" s="8">
        <v>266</v>
      </c>
      <c r="D34" s="8">
        <v>54445</v>
      </c>
      <c r="E34" s="8">
        <v>187</v>
      </c>
      <c r="F34" s="8">
        <v>279292</v>
      </c>
      <c r="G34" s="8">
        <v>2</v>
      </c>
      <c r="H34" s="8">
        <v>160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455</v>
      </c>
      <c r="P34" s="8">
        <f t="shared" si="1"/>
        <v>333897</v>
      </c>
    </row>
    <row r="35" spans="1:16" ht="13.5" customHeight="1">
      <c r="A35" s="19" t="s">
        <v>22</v>
      </c>
      <c r="B35" s="23" t="s">
        <v>240</v>
      </c>
      <c r="C35" s="8">
        <v>1010</v>
      </c>
      <c r="D35" s="8">
        <v>289276</v>
      </c>
      <c r="E35" s="8">
        <v>181</v>
      </c>
      <c r="F35" s="8">
        <v>168108</v>
      </c>
      <c r="G35" s="8">
        <v>11</v>
      </c>
      <c r="H35" s="8">
        <v>967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1202</v>
      </c>
      <c r="P35" s="8">
        <f t="shared" si="1"/>
        <v>458351</v>
      </c>
    </row>
    <row r="36" spans="1:16" ht="13.5" customHeight="1">
      <c r="A36" s="19" t="s">
        <v>23</v>
      </c>
      <c r="B36" s="23" t="s">
        <v>241</v>
      </c>
      <c r="C36" s="8">
        <v>294</v>
      </c>
      <c r="D36" s="8">
        <v>65108</v>
      </c>
      <c r="E36" s="8">
        <v>124</v>
      </c>
      <c r="F36" s="8">
        <v>80855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si="0"/>
        <v>419</v>
      </c>
      <c r="P36" s="8">
        <f t="shared" si="1"/>
        <v>145963</v>
      </c>
    </row>
    <row r="37" spans="1:16" ht="13.5" customHeight="1">
      <c r="A37" s="19" t="s">
        <v>24</v>
      </c>
      <c r="B37" s="23" t="s">
        <v>242</v>
      </c>
      <c r="C37" s="8">
        <v>53</v>
      </c>
      <c r="D37" s="8">
        <v>4567</v>
      </c>
      <c r="E37" s="8">
        <v>80</v>
      </c>
      <c r="F37" s="8">
        <v>22834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133</v>
      </c>
      <c r="P37" s="8">
        <f t="shared" si="1"/>
        <v>27401</v>
      </c>
    </row>
    <row r="38" spans="1:16" ht="13.5" customHeight="1">
      <c r="A38" s="19" t="s">
        <v>25</v>
      </c>
      <c r="B38" s="23" t="s">
        <v>243</v>
      </c>
      <c r="C38" s="8">
        <v>125</v>
      </c>
      <c r="D38" s="8">
        <v>8235</v>
      </c>
      <c r="E38" s="8">
        <v>30</v>
      </c>
      <c r="F38" s="8">
        <v>59559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0"/>
        <v>155</v>
      </c>
      <c r="P38" s="8">
        <f t="shared" si="1"/>
        <v>67794</v>
      </c>
    </row>
    <row r="39" spans="1:16" ht="13.5" customHeight="1">
      <c r="A39" s="19" t="s">
        <v>26</v>
      </c>
      <c r="B39" s="23" t="s">
        <v>244</v>
      </c>
      <c r="C39" s="8">
        <v>59</v>
      </c>
      <c r="D39" s="8">
        <v>5668</v>
      </c>
      <c r="E39" s="8">
        <v>11</v>
      </c>
      <c r="F39" s="8">
        <v>20003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0"/>
        <v>70</v>
      </c>
      <c r="P39" s="8">
        <f t="shared" si="1"/>
        <v>25671</v>
      </c>
    </row>
    <row r="40" spans="1:16" ht="13.5" customHeight="1">
      <c r="A40" s="19" t="s">
        <v>27</v>
      </c>
      <c r="B40" s="23" t="s">
        <v>245</v>
      </c>
      <c r="C40" s="8">
        <v>129</v>
      </c>
      <c r="D40" s="8">
        <v>19259</v>
      </c>
      <c r="E40" s="8">
        <v>206</v>
      </c>
      <c r="F40" s="8">
        <v>49241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0"/>
        <v>335</v>
      </c>
      <c r="P40" s="8">
        <f t="shared" si="1"/>
        <v>68500</v>
      </c>
    </row>
    <row r="41" spans="1:16" ht="13.5" customHeight="1">
      <c r="A41" s="19" t="s">
        <v>28</v>
      </c>
      <c r="B41" s="23" t="s">
        <v>246</v>
      </c>
      <c r="C41" s="8">
        <v>318</v>
      </c>
      <c r="D41" s="8">
        <v>61607</v>
      </c>
      <c r="E41" s="8">
        <v>729</v>
      </c>
      <c r="F41" s="8">
        <v>50668</v>
      </c>
      <c r="G41" s="8">
        <v>21</v>
      </c>
      <c r="H41" s="8">
        <v>8102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0"/>
        <v>1068</v>
      </c>
      <c r="P41" s="8">
        <f t="shared" si="1"/>
        <v>120377</v>
      </c>
    </row>
    <row r="42" spans="1:16" ht="13.5" customHeight="1">
      <c r="A42" s="19" t="s">
        <v>29</v>
      </c>
      <c r="B42" s="23" t="s">
        <v>247</v>
      </c>
      <c r="C42" s="8">
        <v>4269</v>
      </c>
      <c r="D42" s="8">
        <v>2060053</v>
      </c>
      <c r="E42" s="8">
        <v>2455</v>
      </c>
      <c r="F42" s="8">
        <v>1381136</v>
      </c>
      <c r="G42" s="8">
        <v>18</v>
      </c>
      <c r="H42" s="8">
        <v>2859</v>
      </c>
      <c r="I42" s="8">
        <v>23</v>
      </c>
      <c r="J42" s="8">
        <v>4387</v>
      </c>
      <c r="K42" s="8">
        <v>0</v>
      </c>
      <c r="L42" s="8">
        <v>0</v>
      </c>
      <c r="M42" s="8">
        <v>0</v>
      </c>
      <c r="N42" s="8">
        <v>0</v>
      </c>
      <c r="O42" s="8">
        <f t="shared" si="0"/>
        <v>6765</v>
      </c>
      <c r="P42" s="8">
        <f t="shared" si="1"/>
        <v>3448435</v>
      </c>
    </row>
    <row r="43" spans="1:16" ht="13.5" customHeight="1">
      <c r="A43" s="19" t="s">
        <v>30</v>
      </c>
      <c r="B43" s="23" t="s">
        <v>248</v>
      </c>
      <c r="C43" s="8">
        <v>840</v>
      </c>
      <c r="D43" s="8">
        <v>92106</v>
      </c>
      <c r="E43" s="8">
        <v>861</v>
      </c>
      <c r="F43" s="8">
        <v>320733</v>
      </c>
      <c r="G43" s="8">
        <v>1</v>
      </c>
      <c r="H43" s="8">
        <v>95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0"/>
        <v>1702</v>
      </c>
      <c r="P43" s="8">
        <f t="shared" si="1"/>
        <v>412934</v>
      </c>
    </row>
    <row r="44" spans="1:16" ht="13.5" customHeight="1">
      <c r="A44" s="19" t="s">
        <v>31</v>
      </c>
      <c r="B44" s="23" t="s">
        <v>249</v>
      </c>
      <c r="C44" s="8">
        <v>225</v>
      </c>
      <c r="D44" s="8">
        <v>99265</v>
      </c>
      <c r="E44" s="8">
        <v>122</v>
      </c>
      <c r="F44" s="8">
        <v>88794</v>
      </c>
      <c r="G44" s="8">
        <v>1</v>
      </c>
      <c r="H44" s="8">
        <v>6000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0"/>
        <v>348</v>
      </c>
      <c r="P44" s="8">
        <f t="shared" si="1"/>
        <v>194059</v>
      </c>
    </row>
    <row r="45" spans="1:16" ht="13.5" customHeight="1">
      <c r="A45" s="20" t="s">
        <v>32</v>
      </c>
      <c r="B45" s="24" t="s">
        <v>250</v>
      </c>
      <c r="C45" s="9">
        <v>424</v>
      </c>
      <c r="D45" s="9">
        <v>72581</v>
      </c>
      <c r="E45" s="9">
        <v>142</v>
      </c>
      <c r="F45" s="9">
        <v>246341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f t="shared" si="0"/>
        <v>567</v>
      </c>
      <c r="P45" s="9">
        <f t="shared" si="1"/>
        <v>318922</v>
      </c>
    </row>
    <row r="46" spans="1:16" ht="13.5" customHeight="1">
      <c r="A46" s="19" t="s">
        <v>33</v>
      </c>
      <c r="B46" s="23" t="s">
        <v>251</v>
      </c>
      <c r="C46" s="8">
        <v>238</v>
      </c>
      <c r="D46" s="8">
        <v>75773</v>
      </c>
      <c r="E46" s="8">
        <v>208</v>
      </c>
      <c r="F46" s="8">
        <v>155812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0"/>
        <v>446</v>
      </c>
      <c r="P46" s="8">
        <f t="shared" si="1"/>
        <v>231585</v>
      </c>
    </row>
    <row r="47" spans="1:16" ht="13.5" customHeight="1">
      <c r="A47" s="19" t="s">
        <v>34</v>
      </c>
      <c r="B47" s="23" t="s">
        <v>252</v>
      </c>
      <c r="C47" s="8">
        <v>215</v>
      </c>
      <c r="D47" s="8">
        <v>37342</v>
      </c>
      <c r="E47" s="8">
        <v>122</v>
      </c>
      <c r="F47" s="8">
        <v>183279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0"/>
        <v>338</v>
      </c>
      <c r="P47" s="8">
        <f t="shared" si="1"/>
        <v>220621</v>
      </c>
    </row>
    <row r="48" spans="1:16" ht="13.5" customHeight="1">
      <c r="A48" s="19" t="s">
        <v>35</v>
      </c>
      <c r="B48" s="23" t="s">
        <v>253</v>
      </c>
      <c r="C48" s="8">
        <v>1101</v>
      </c>
      <c r="D48" s="8">
        <v>229934</v>
      </c>
      <c r="E48" s="8">
        <v>840</v>
      </c>
      <c r="F48" s="8">
        <v>813933</v>
      </c>
      <c r="G48" s="8">
        <v>2</v>
      </c>
      <c r="H48" s="8">
        <v>139</v>
      </c>
      <c r="I48" s="8">
        <v>2</v>
      </c>
      <c r="J48" s="8">
        <v>254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1945</v>
      </c>
      <c r="P48" s="8">
        <f t="shared" si="1"/>
        <v>1044260</v>
      </c>
    </row>
    <row r="49" spans="1:16" ht="13.5" customHeight="1">
      <c r="A49" s="19" t="s">
        <v>36</v>
      </c>
      <c r="B49" s="23" t="s">
        <v>254</v>
      </c>
      <c r="C49" s="8">
        <v>100</v>
      </c>
      <c r="D49" s="8">
        <v>37176</v>
      </c>
      <c r="E49" s="8">
        <v>13</v>
      </c>
      <c r="F49" s="8">
        <v>3151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113</v>
      </c>
      <c r="P49" s="8">
        <f t="shared" si="1"/>
        <v>40327</v>
      </c>
    </row>
    <row r="50" spans="1:16" ht="13.5" customHeight="1">
      <c r="A50" s="19" t="s">
        <v>37</v>
      </c>
      <c r="B50" s="23" t="s">
        <v>255</v>
      </c>
      <c r="C50" s="8">
        <v>1900</v>
      </c>
      <c r="D50" s="8">
        <v>505881</v>
      </c>
      <c r="E50" s="8">
        <v>876</v>
      </c>
      <c r="F50" s="8">
        <v>370293</v>
      </c>
      <c r="G50" s="8">
        <v>8</v>
      </c>
      <c r="H50" s="8">
        <v>1645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2784</v>
      </c>
      <c r="P50" s="8">
        <f t="shared" si="1"/>
        <v>877819</v>
      </c>
    </row>
    <row r="51" spans="1:16" ht="13.5" customHeight="1">
      <c r="A51" s="19" t="s">
        <v>38</v>
      </c>
      <c r="B51" s="23" t="s">
        <v>256</v>
      </c>
      <c r="C51" s="8">
        <v>527</v>
      </c>
      <c r="D51" s="8">
        <v>78994</v>
      </c>
      <c r="E51" s="8">
        <v>595</v>
      </c>
      <c r="F51" s="8">
        <v>219195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f t="shared" si="0"/>
        <v>1122</v>
      </c>
      <c r="P51" s="8">
        <f t="shared" si="1"/>
        <v>298189</v>
      </c>
    </row>
    <row r="52" spans="1:16" ht="13.5" customHeight="1">
      <c r="A52" s="19" t="s">
        <v>39</v>
      </c>
      <c r="B52" s="23" t="s">
        <v>257</v>
      </c>
      <c r="C52" s="8">
        <v>234</v>
      </c>
      <c r="D52" s="8">
        <v>35147</v>
      </c>
      <c r="E52" s="8">
        <v>131</v>
      </c>
      <c r="F52" s="8">
        <v>95286</v>
      </c>
      <c r="G52" s="8">
        <v>4</v>
      </c>
      <c r="H52" s="8">
        <v>951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369</v>
      </c>
      <c r="P52" s="8">
        <f t="shared" si="1"/>
        <v>131384</v>
      </c>
    </row>
    <row r="53" spans="1:16" ht="13.5" customHeight="1">
      <c r="A53" s="19" t="s">
        <v>40</v>
      </c>
      <c r="B53" s="23" t="s">
        <v>258</v>
      </c>
      <c r="C53" s="8">
        <v>1590</v>
      </c>
      <c r="D53" s="8">
        <v>273642</v>
      </c>
      <c r="E53" s="8">
        <v>629</v>
      </c>
      <c r="F53" s="8">
        <v>422006</v>
      </c>
      <c r="G53" s="8">
        <v>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 t="shared" si="0"/>
        <v>2220</v>
      </c>
      <c r="P53" s="8">
        <f t="shared" si="1"/>
        <v>695648</v>
      </c>
    </row>
    <row r="54" spans="1:16" ht="13.5" customHeight="1">
      <c r="A54" s="19" t="s">
        <v>41</v>
      </c>
      <c r="B54" s="23" t="s">
        <v>259</v>
      </c>
      <c r="C54" s="8">
        <v>308</v>
      </c>
      <c r="D54" s="8">
        <v>46057</v>
      </c>
      <c r="E54" s="8">
        <v>834</v>
      </c>
      <c r="F54" s="8">
        <v>99124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f t="shared" si="0"/>
        <v>1143</v>
      </c>
      <c r="P54" s="8">
        <f t="shared" si="1"/>
        <v>145181</v>
      </c>
    </row>
    <row r="55" spans="1:16" ht="13.5" customHeight="1">
      <c r="A55" s="19" t="s">
        <v>42</v>
      </c>
      <c r="B55" s="23" t="s">
        <v>260</v>
      </c>
      <c r="C55" s="8">
        <v>150</v>
      </c>
      <c r="D55" s="8">
        <v>111925</v>
      </c>
      <c r="E55" s="8">
        <v>205</v>
      </c>
      <c r="F55" s="8">
        <v>9428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f t="shared" si="0"/>
        <v>355</v>
      </c>
      <c r="P55" s="8">
        <f t="shared" si="1"/>
        <v>121353</v>
      </c>
    </row>
    <row r="56" spans="1:16" ht="13.5" customHeight="1">
      <c r="A56" s="19" t="s">
        <v>43</v>
      </c>
      <c r="B56" s="23" t="s">
        <v>261</v>
      </c>
      <c r="C56" s="8">
        <v>601</v>
      </c>
      <c r="D56" s="8">
        <v>121987</v>
      </c>
      <c r="E56" s="8">
        <v>609</v>
      </c>
      <c r="F56" s="8">
        <v>223554</v>
      </c>
      <c r="G56" s="8">
        <v>5</v>
      </c>
      <c r="H56" s="8">
        <v>2592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0"/>
        <v>1215</v>
      </c>
      <c r="P56" s="8">
        <f t="shared" si="1"/>
        <v>348133</v>
      </c>
    </row>
    <row r="57" spans="1:16" ht="13.5" customHeight="1">
      <c r="A57" s="19" t="s">
        <v>45</v>
      </c>
      <c r="B57" s="23" t="s">
        <v>262</v>
      </c>
      <c r="C57" s="8">
        <v>2908</v>
      </c>
      <c r="D57" s="8">
        <v>1680217</v>
      </c>
      <c r="E57" s="8">
        <v>2046</v>
      </c>
      <c r="F57" s="8">
        <v>646269</v>
      </c>
      <c r="G57" s="8">
        <v>53</v>
      </c>
      <c r="H57" s="8">
        <v>15901</v>
      </c>
      <c r="I57" s="8">
        <v>1</v>
      </c>
      <c r="J57" s="8">
        <v>115</v>
      </c>
      <c r="K57" s="8">
        <v>0</v>
      </c>
      <c r="L57" s="8">
        <v>0</v>
      </c>
      <c r="M57" s="8">
        <v>0</v>
      </c>
      <c r="N57" s="8">
        <v>0</v>
      </c>
      <c r="O57" s="8">
        <f t="shared" si="0"/>
        <v>5008</v>
      </c>
      <c r="P57" s="8">
        <f t="shared" si="1"/>
        <v>2342502</v>
      </c>
    </row>
    <row r="58" spans="1:16" ht="13.5" customHeight="1">
      <c r="A58" s="19" t="s">
        <v>46</v>
      </c>
      <c r="B58" s="23" t="s">
        <v>263</v>
      </c>
      <c r="C58" s="8">
        <v>88</v>
      </c>
      <c r="D58" s="8">
        <v>18746</v>
      </c>
      <c r="E58" s="8">
        <v>34</v>
      </c>
      <c r="F58" s="8">
        <v>49144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0"/>
        <v>123</v>
      </c>
      <c r="P58" s="8">
        <f t="shared" si="1"/>
        <v>67890</v>
      </c>
    </row>
    <row r="59" spans="1:16" ht="13.5" customHeight="1">
      <c r="A59" s="19" t="s">
        <v>44</v>
      </c>
      <c r="B59" s="23" t="s">
        <v>264</v>
      </c>
      <c r="C59" s="8">
        <v>62</v>
      </c>
      <c r="D59" s="8">
        <v>11960</v>
      </c>
      <c r="E59" s="8">
        <v>6</v>
      </c>
      <c r="F59" s="8">
        <v>25115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0"/>
        <v>68</v>
      </c>
      <c r="P59" s="8">
        <f t="shared" si="1"/>
        <v>37075</v>
      </c>
    </row>
    <row r="60" spans="1:16" ht="13.5" customHeight="1">
      <c r="A60" s="19" t="s">
        <v>47</v>
      </c>
      <c r="B60" s="23" t="s">
        <v>265</v>
      </c>
      <c r="C60" s="8">
        <v>164</v>
      </c>
      <c r="D60" s="8">
        <v>25399</v>
      </c>
      <c r="E60" s="8">
        <v>22</v>
      </c>
      <c r="F60" s="8">
        <v>19770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0"/>
        <v>186</v>
      </c>
      <c r="P60" s="8">
        <f t="shared" si="1"/>
        <v>45169</v>
      </c>
    </row>
    <row r="61" spans="1:16" ht="13.5" customHeight="1">
      <c r="A61" s="19" t="s">
        <v>48</v>
      </c>
      <c r="B61" s="23" t="s">
        <v>266</v>
      </c>
      <c r="C61" s="8">
        <v>3748</v>
      </c>
      <c r="D61" s="8">
        <v>1081014</v>
      </c>
      <c r="E61" s="8">
        <v>1421</v>
      </c>
      <c r="F61" s="8">
        <v>1655404</v>
      </c>
      <c r="G61" s="8">
        <v>26</v>
      </c>
      <c r="H61" s="8">
        <v>19480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0"/>
        <v>5195</v>
      </c>
      <c r="P61" s="8">
        <f t="shared" si="1"/>
        <v>2755898</v>
      </c>
    </row>
    <row r="62" spans="1:16" ht="13.5" customHeight="1">
      <c r="A62" s="19" t="s">
        <v>49</v>
      </c>
      <c r="B62" s="23" t="s">
        <v>267</v>
      </c>
      <c r="C62" s="8">
        <v>558</v>
      </c>
      <c r="D62" s="8">
        <v>83978</v>
      </c>
      <c r="E62" s="8">
        <v>267</v>
      </c>
      <c r="F62" s="8">
        <v>605579</v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0"/>
        <v>826</v>
      </c>
      <c r="P62" s="8">
        <f t="shared" si="1"/>
        <v>689557</v>
      </c>
    </row>
    <row r="63" spans="1:16" ht="13.5" customHeight="1">
      <c r="A63" s="19" t="s">
        <v>50</v>
      </c>
      <c r="B63" s="23" t="s">
        <v>268</v>
      </c>
      <c r="C63" s="8">
        <v>117</v>
      </c>
      <c r="D63" s="8">
        <v>17461</v>
      </c>
      <c r="E63" s="8">
        <v>163</v>
      </c>
      <c r="F63" s="8">
        <v>24103</v>
      </c>
      <c r="G63" s="8">
        <v>3</v>
      </c>
      <c r="H63" s="8">
        <v>461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0"/>
        <v>283</v>
      </c>
      <c r="P63" s="8">
        <f t="shared" si="1"/>
        <v>42025</v>
      </c>
    </row>
    <row r="64" spans="1:16" ht="13.5" customHeight="1">
      <c r="A64" s="19" t="s">
        <v>51</v>
      </c>
      <c r="B64" s="23" t="s">
        <v>269</v>
      </c>
      <c r="C64" s="8">
        <v>1483</v>
      </c>
      <c r="D64" s="8">
        <v>360367</v>
      </c>
      <c r="E64" s="8">
        <v>416</v>
      </c>
      <c r="F64" s="8">
        <v>289039</v>
      </c>
      <c r="G64" s="8">
        <v>31</v>
      </c>
      <c r="H64" s="8">
        <v>9150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f t="shared" si="0"/>
        <v>1930</v>
      </c>
      <c r="P64" s="8">
        <f t="shared" si="1"/>
        <v>658556</v>
      </c>
    </row>
    <row r="65" spans="1:16" ht="13.5" customHeight="1">
      <c r="A65" s="19" t="s">
        <v>52</v>
      </c>
      <c r="B65" s="23" t="s">
        <v>270</v>
      </c>
      <c r="C65" s="8">
        <v>318</v>
      </c>
      <c r="D65" s="8">
        <v>152257</v>
      </c>
      <c r="E65" s="8">
        <v>248</v>
      </c>
      <c r="F65" s="8">
        <v>404943</v>
      </c>
      <c r="G65" s="8">
        <v>2</v>
      </c>
      <c r="H65" s="8">
        <v>484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0"/>
        <v>568</v>
      </c>
      <c r="P65" s="8">
        <f t="shared" si="1"/>
        <v>557684</v>
      </c>
    </row>
    <row r="66" spans="1:16" ht="13.5" customHeight="1">
      <c r="A66" s="19" t="s">
        <v>53</v>
      </c>
      <c r="B66" s="23" t="s">
        <v>271</v>
      </c>
      <c r="C66" s="8">
        <v>4075</v>
      </c>
      <c r="D66" s="8">
        <v>2094341</v>
      </c>
      <c r="E66" s="8">
        <v>3126</v>
      </c>
      <c r="F66" s="8">
        <v>3773011</v>
      </c>
      <c r="G66" s="8">
        <v>14</v>
      </c>
      <c r="H66" s="8">
        <v>8076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0"/>
        <v>7215</v>
      </c>
      <c r="P66" s="8">
        <f t="shared" si="1"/>
        <v>5875428</v>
      </c>
    </row>
    <row r="67" spans="1:16" ht="13.5" customHeight="1">
      <c r="A67" s="19" t="s">
        <v>54</v>
      </c>
      <c r="B67" s="23" t="s">
        <v>272</v>
      </c>
      <c r="C67" s="8">
        <v>286</v>
      </c>
      <c r="D67" s="8">
        <v>89397</v>
      </c>
      <c r="E67" s="8">
        <v>134</v>
      </c>
      <c r="F67" s="8">
        <v>127633</v>
      </c>
      <c r="G67" s="8">
        <v>2</v>
      </c>
      <c r="H67" s="8">
        <v>850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f>C67+E67+G67+I67+K67+M67</f>
        <v>422</v>
      </c>
      <c r="P67" s="8">
        <f>D67+F67+H67+J67+L67+N67</f>
        <v>217880</v>
      </c>
    </row>
    <row r="68" spans="1:16" ht="13.5" customHeight="1">
      <c r="A68" s="19" t="s">
        <v>55</v>
      </c>
      <c r="B68" s="23" t="s">
        <v>273</v>
      </c>
      <c r="C68" s="8">
        <v>152</v>
      </c>
      <c r="D68" s="8">
        <v>40446</v>
      </c>
      <c r="E68" s="8">
        <v>15</v>
      </c>
      <c r="F68" s="8">
        <v>20412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aca="true" t="shared" si="2" ref="O68:O99">C68+E68+G68+I68+K68+M68</f>
        <v>167</v>
      </c>
      <c r="P68" s="8">
        <f aca="true" t="shared" si="3" ref="P68:P99">D68+F68+H68+J68+L68+N68</f>
        <v>60858</v>
      </c>
    </row>
    <row r="69" spans="1:16" ht="13.5" customHeight="1">
      <c r="A69" s="19" t="s">
        <v>56</v>
      </c>
      <c r="B69" s="23" t="s">
        <v>274</v>
      </c>
      <c r="C69" s="8">
        <v>445</v>
      </c>
      <c r="D69" s="8">
        <v>66459</v>
      </c>
      <c r="E69" s="8">
        <v>71</v>
      </c>
      <c r="F69" s="8">
        <v>117476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2"/>
        <v>516</v>
      </c>
      <c r="P69" s="8">
        <f t="shared" si="3"/>
        <v>183935</v>
      </c>
    </row>
    <row r="70" spans="1:16" ht="13.5" customHeight="1">
      <c r="A70" s="19" t="s">
        <v>57</v>
      </c>
      <c r="B70" s="23" t="s">
        <v>275</v>
      </c>
      <c r="C70" s="8">
        <v>2204</v>
      </c>
      <c r="D70" s="8">
        <v>884217</v>
      </c>
      <c r="E70" s="8">
        <v>3016</v>
      </c>
      <c r="F70" s="8">
        <v>1679380</v>
      </c>
      <c r="G70" s="8">
        <v>39</v>
      </c>
      <c r="H70" s="8">
        <v>8353</v>
      </c>
      <c r="I70" s="8">
        <v>9</v>
      </c>
      <c r="J70" s="8">
        <v>67</v>
      </c>
      <c r="K70" s="8">
        <v>0</v>
      </c>
      <c r="L70" s="8">
        <v>0</v>
      </c>
      <c r="M70" s="8">
        <v>0</v>
      </c>
      <c r="N70" s="8">
        <v>0</v>
      </c>
      <c r="O70" s="8">
        <f t="shared" si="2"/>
        <v>5268</v>
      </c>
      <c r="P70" s="8">
        <f t="shared" si="3"/>
        <v>2572017</v>
      </c>
    </row>
    <row r="71" spans="1:16" ht="13.5" customHeight="1">
      <c r="A71" s="19" t="s">
        <v>58</v>
      </c>
      <c r="B71" s="23" t="s">
        <v>276</v>
      </c>
      <c r="C71" s="8">
        <v>230</v>
      </c>
      <c r="D71" s="8">
        <v>59750</v>
      </c>
      <c r="E71" s="8">
        <v>58</v>
      </c>
      <c r="F71" s="8">
        <v>94598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2"/>
        <v>288</v>
      </c>
      <c r="P71" s="8">
        <f t="shared" si="3"/>
        <v>154348</v>
      </c>
    </row>
    <row r="72" spans="1:16" ht="13.5" customHeight="1">
      <c r="A72" s="19" t="s">
        <v>59</v>
      </c>
      <c r="B72" s="23" t="s">
        <v>277</v>
      </c>
      <c r="C72" s="8">
        <v>6703</v>
      </c>
      <c r="D72" s="8">
        <v>6373122</v>
      </c>
      <c r="E72" s="8">
        <v>2213</v>
      </c>
      <c r="F72" s="8">
        <v>1414050</v>
      </c>
      <c r="G72" s="8">
        <v>59</v>
      </c>
      <c r="H72" s="8">
        <v>31986</v>
      </c>
      <c r="I72" s="8">
        <v>116</v>
      </c>
      <c r="J72" s="8">
        <v>299239</v>
      </c>
      <c r="K72" s="8">
        <v>0</v>
      </c>
      <c r="L72" s="8">
        <v>0</v>
      </c>
      <c r="M72" s="8">
        <v>49</v>
      </c>
      <c r="N72" s="8">
        <v>173932</v>
      </c>
      <c r="O72" s="8">
        <f t="shared" si="2"/>
        <v>9140</v>
      </c>
      <c r="P72" s="8">
        <f t="shared" si="3"/>
        <v>8292329</v>
      </c>
    </row>
    <row r="73" spans="1:16" ht="13.5" customHeight="1">
      <c r="A73" s="19" t="s">
        <v>60</v>
      </c>
      <c r="B73" s="23" t="s">
        <v>278</v>
      </c>
      <c r="C73" s="8">
        <v>754</v>
      </c>
      <c r="D73" s="8">
        <v>208983</v>
      </c>
      <c r="E73" s="8">
        <v>504</v>
      </c>
      <c r="F73" s="8">
        <v>132764</v>
      </c>
      <c r="G73" s="8">
        <v>4</v>
      </c>
      <c r="H73" s="8">
        <v>322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f t="shared" si="2"/>
        <v>1262</v>
      </c>
      <c r="P73" s="8">
        <f t="shared" si="3"/>
        <v>342069</v>
      </c>
    </row>
    <row r="74" spans="1:16" ht="13.5" customHeight="1">
      <c r="A74" s="19" t="s">
        <v>61</v>
      </c>
      <c r="B74" s="23" t="s">
        <v>279</v>
      </c>
      <c r="C74" s="8">
        <v>1229</v>
      </c>
      <c r="D74" s="8">
        <v>298137</v>
      </c>
      <c r="E74" s="8">
        <v>970</v>
      </c>
      <c r="F74" s="8">
        <v>273053</v>
      </c>
      <c r="G74" s="8">
        <v>2</v>
      </c>
      <c r="H74" s="8">
        <v>300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2"/>
        <v>2201</v>
      </c>
      <c r="P74" s="8">
        <f t="shared" si="3"/>
        <v>571490</v>
      </c>
    </row>
    <row r="75" spans="1:16" ht="13.5" customHeight="1">
      <c r="A75" s="19" t="s">
        <v>62</v>
      </c>
      <c r="B75" s="23" t="s">
        <v>280</v>
      </c>
      <c r="C75" s="8">
        <v>388</v>
      </c>
      <c r="D75" s="8">
        <v>60805</v>
      </c>
      <c r="E75" s="8">
        <v>498</v>
      </c>
      <c r="F75" s="8">
        <v>43566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2"/>
        <v>886</v>
      </c>
      <c r="P75" s="8">
        <f t="shared" si="3"/>
        <v>104371</v>
      </c>
    </row>
    <row r="76" spans="1:16" ht="13.5" customHeight="1">
      <c r="A76" s="19" t="s">
        <v>63</v>
      </c>
      <c r="B76" s="23" t="s">
        <v>281</v>
      </c>
      <c r="C76" s="8">
        <v>325</v>
      </c>
      <c r="D76" s="8">
        <v>38187</v>
      </c>
      <c r="E76" s="8">
        <v>94</v>
      </c>
      <c r="F76" s="8">
        <v>140662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2"/>
        <v>419</v>
      </c>
      <c r="P76" s="8">
        <f t="shared" si="3"/>
        <v>178849</v>
      </c>
    </row>
    <row r="77" spans="1:16" ht="13.5" customHeight="1">
      <c r="A77" s="20" t="s">
        <v>64</v>
      </c>
      <c r="B77" s="24" t="s">
        <v>282</v>
      </c>
      <c r="C77" s="9">
        <v>139</v>
      </c>
      <c r="D77" s="9">
        <v>43321</v>
      </c>
      <c r="E77" s="9">
        <v>22</v>
      </c>
      <c r="F77" s="9">
        <v>111959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f t="shared" si="2"/>
        <v>161</v>
      </c>
      <c r="P77" s="9">
        <f t="shared" si="3"/>
        <v>155280</v>
      </c>
    </row>
    <row r="78" spans="1:16" ht="13.5" customHeight="1">
      <c r="A78" s="19" t="s">
        <v>65</v>
      </c>
      <c r="B78" s="23" t="s">
        <v>283</v>
      </c>
      <c r="C78" s="8">
        <v>639</v>
      </c>
      <c r="D78" s="8">
        <v>130321</v>
      </c>
      <c r="E78" s="8">
        <v>304</v>
      </c>
      <c r="F78" s="8">
        <v>136130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2"/>
        <v>943</v>
      </c>
      <c r="P78" s="8">
        <f t="shared" si="3"/>
        <v>266451</v>
      </c>
    </row>
    <row r="79" spans="1:16" ht="13.5" customHeight="1">
      <c r="A79" s="19" t="s">
        <v>66</v>
      </c>
      <c r="B79" s="23" t="s">
        <v>284</v>
      </c>
      <c r="C79" s="8">
        <v>175</v>
      </c>
      <c r="D79" s="8">
        <v>37264</v>
      </c>
      <c r="E79" s="8">
        <v>15</v>
      </c>
      <c r="F79" s="8">
        <v>21472</v>
      </c>
      <c r="G79" s="8">
        <v>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2"/>
        <v>191</v>
      </c>
      <c r="P79" s="8">
        <f t="shared" si="3"/>
        <v>58736</v>
      </c>
    </row>
    <row r="80" spans="1:16" ht="13.5" customHeight="1">
      <c r="A80" s="19" t="s">
        <v>67</v>
      </c>
      <c r="B80" s="23" t="s">
        <v>285</v>
      </c>
      <c r="C80" s="8">
        <v>308</v>
      </c>
      <c r="D80" s="8">
        <v>41222</v>
      </c>
      <c r="E80" s="8">
        <v>66</v>
      </c>
      <c r="F80" s="8">
        <v>114878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f t="shared" si="2"/>
        <v>374</v>
      </c>
      <c r="P80" s="8">
        <f t="shared" si="3"/>
        <v>156100</v>
      </c>
    </row>
    <row r="81" spans="1:16" ht="13.5" customHeight="1">
      <c r="A81" s="19" t="s">
        <v>68</v>
      </c>
      <c r="B81" s="23" t="s">
        <v>286</v>
      </c>
      <c r="C81" s="8">
        <v>629</v>
      </c>
      <c r="D81" s="8">
        <v>77834</v>
      </c>
      <c r="E81" s="8">
        <v>673</v>
      </c>
      <c r="F81" s="8">
        <v>227747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2"/>
        <v>1302</v>
      </c>
      <c r="P81" s="8">
        <f t="shared" si="3"/>
        <v>305581</v>
      </c>
    </row>
    <row r="82" spans="1:16" ht="13.5" customHeight="1">
      <c r="A82" s="19" t="s">
        <v>69</v>
      </c>
      <c r="B82" s="23" t="s">
        <v>316</v>
      </c>
      <c r="C82" s="34">
        <v>191</v>
      </c>
      <c r="D82" s="34">
        <v>26001</v>
      </c>
      <c r="E82" s="34">
        <v>10</v>
      </c>
      <c r="F82" s="34">
        <v>10363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8">
        <f t="shared" si="2"/>
        <v>201</v>
      </c>
      <c r="P82" s="8">
        <f t="shared" si="3"/>
        <v>36364</v>
      </c>
    </row>
    <row r="83" spans="1:16" ht="13.5" customHeight="1">
      <c r="A83" s="19" t="s">
        <v>70</v>
      </c>
      <c r="B83" s="23" t="s">
        <v>288</v>
      </c>
      <c r="C83" s="8">
        <v>274</v>
      </c>
      <c r="D83" s="8">
        <v>41356</v>
      </c>
      <c r="E83" s="8">
        <v>79</v>
      </c>
      <c r="F83" s="8">
        <v>49812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f t="shared" si="2"/>
        <v>353</v>
      </c>
      <c r="P83" s="8">
        <f t="shared" si="3"/>
        <v>91168</v>
      </c>
    </row>
    <row r="84" spans="1:16" ht="13.5" customHeight="1">
      <c r="A84" s="19" t="s">
        <v>71</v>
      </c>
      <c r="B84" s="23" t="s">
        <v>289</v>
      </c>
      <c r="C84" s="8">
        <v>67</v>
      </c>
      <c r="D84" s="8">
        <v>21468</v>
      </c>
      <c r="E84" s="8">
        <v>134</v>
      </c>
      <c r="F84" s="8">
        <v>8294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2"/>
        <v>201</v>
      </c>
      <c r="P84" s="8">
        <f t="shared" si="3"/>
        <v>29762</v>
      </c>
    </row>
    <row r="85" spans="1:16" ht="13.5" customHeight="1">
      <c r="A85" s="19" t="s">
        <v>72</v>
      </c>
      <c r="B85" s="23" t="s">
        <v>290</v>
      </c>
      <c r="C85" s="8">
        <v>3824</v>
      </c>
      <c r="D85" s="8">
        <v>2760599</v>
      </c>
      <c r="E85" s="8">
        <v>2142</v>
      </c>
      <c r="F85" s="8">
        <v>1403162</v>
      </c>
      <c r="G85" s="8">
        <v>61</v>
      </c>
      <c r="H85" s="8">
        <v>29622</v>
      </c>
      <c r="I85" s="8">
        <v>6</v>
      </c>
      <c r="J85" s="8">
        <v>7828</v>
      </c>
      <c r="K85" s="8">
        <v>0</v>
      </c>
      <c r="L85" s="8">
        <v>0</v>
      </c>
      <c r="M85" s="8">
        <v>10</v>
      </c>
      <c r="N85" s="8">
        <v>25083</v>
      </c>
      <c r="O85" s="8">
        <f t="shared" si="2"/>
        <v>6043</v>
      </c>
      <c r="P85" s="8">
        <f t="shared" si="3"/>
        <v>4226294</v>
      </c>
    </row>
    <row r="86" spans="1:16" ht="13.5" customHeight="1">
      <c r="A86" s="19" t="s">
        <v>73</v>
      </c>
      <c r="B86" s="23" t="s">
        <v>291</v>
      </c>
      <c r="C86" s="8">
        <v>315</v>
      </c>
      <c r="D86" s="8">
        <v>79776</v>
      </c>
      <c r="E86" s="8">
        <v>50</v>
      </c>
      <c r="F86" s="8">
        <v>105931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2"/>
        <v>365</v>
      </c>
      <c r="P86" s="8">
        <f t="shared" si="3"/>
        <v>185707</v>
      </c>
    </row>
    <row r="87" spans="1:16" ht="13.5" customHeight="1">
      <c r="A87" s="19" t="s">
        <v>74</v>
      </c>
      <c r="B87" s="23" t="s">
        <v>292</v>
      </c>
      <c r="C87" s="8">
        <v>297</v>
      </c>
      <c r="D87" s="8">
        <v>51000</v>
      </c>
      <c r="E87" s="8">
        <v>151</v>
      </c>
      <c r="F87" s="8">
        <v>162402</v>
      </c>
      <c r="G87" s="8">
        <v>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2"/>
        <v>449</v>
      </c>
      <c r="P87" s="8">
        <f t="shared" si="3"/>
        <v>213402</v>
      </c>
    </row>
    <row r="88" spans="1:16" ht="13.5" customHeight="1">
      <c r="A88" s="19" t="s">
        <v>75</v>
      </c>
      <c r="B88" s="23" t="s">
        <v>293</v>
      </c>
      <c r="C88" s="8">
        <v>159</v>
      </c>
      <c r="D88" s="8">
        <v>77935</v>
      </c>
      <c r="E88" s="8">
        <v>19</v>
      </c>
      <c r="F88" s="8">
        <v>68921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f t="shared" si="2"/>
        <v>178</v>
      </c>
      <c r="P88" s="8">
        <f t="shared" si="3"/>
        <v>146856</v>
      </c>
    </row>
    <row r="89" spans="1:16" ht="13.5" customHeight="1">
      <c r="A89" s="19" t="s">
        <v>76</v>
      </c>
      <c r="B89" s="23" t="s">
        <v>294</v>
      </c>
      <c r="C89" s="8">
        <v>346</v>
      </c>
      <c r="D89" s="8">
        <v>65258</v>
      </c>
      <c r="E89" s="8">
        <v>123</v>
      </c>
      <c r="F89" s="8">
        <v>143225</v>
      </c>
      <c r="G89" s="8">
        <v>2</v>
      </c>
      <c r="H89" s="8">
        <v>510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 t="shared" si="2"/>
        <v>471</v>
      </c>
      <c r="P89" s="8">
        <f t="shared" si="3"/>
        <v>208993</v>
      </c>
    </row>
    <row r="90" spans="1:16" ht="13.5" customHeight="1">
      <c r="A90" s="19" t="s">
        <v>77</v>
      </c>
      <c r="B90" s="23" t="s">
        <v>295</v>
      </c>
      <c r="C90" s="8">
        <v>1512</v>
      </c>
      <c r="D90" s="8">
        <v>263432</v>
      </c>
      <c r="E90" s="8">
        <v>634</v>
      </c>
      <c r="F90" s="8">
        <v>988839</v>
      </c>
      <c r="G90" s="8">
        <v>2</v>
      </c>
      <c r="H90" s="8">
        <v>123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2"/>
        <v>2148</v>
      </c>
      <c r="P90" s="8">
        <f t="shared" si="3"/>
        <v>1252394</v>
      </c>
    </row>
    <row r="91" spans="1:16" ht="13.5" customHeight="1">
      <c r="A91" s="19" t="s">
        <v>78</v>
      </c>
      <c r="B91" s="23" t="s">
        <v>296</v>
      </c>
      <c r="C91" s="8">
        <v>374</v>
      </c>
      <c r="D91" s="8">
        <v>126403</v>
      </c>
      <c r="E91" s="8">
        <v>259</v>
      </c>
      <c r="F91" s="8">
        <v>70076</v>
      </c>
      <c r="G91" s="8">
        <v>5</v>
      </c>
      <c r="H91" s="8">
        <v>1461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2"/>
        <v>638</v>
      </c>
      <c r="P91" s="8">
        <f t="shared" si="3"/>
        <v>197940</v>
      </c>
    </row>
    <row r="92" spans="1:16" ht="13.5" customHeight="1">
      <c r="A92" s="19" t="s">
        <v>79</v>
      </c>
      <c r="B92" s="23" t="s">
        <v>297</v>
      </c>
      <c r="C92" s="8">
        <v>2214</v>
      </c>
      <c r="D92" s="8">
        <v>1258465</v>
      </c>
      <c r="E92" s="8">
        <v>1505</v>
      </c>
      <c r="F92" s="8">
        <v>966182</v>
      </c>
      <c r="G92" s="8">
        <v>9</v>
      </c>
      <c r="H92" s="8">
        <v>2847</v>
      </c>
      <c r="I92" s="8">
        <v>1</v>
      </c>
      <c r="J92" s="8">
        <v>5125</v>
      </c>
      <c r="K92" s="8">
        <v>0</v>
      </c>
      <c r="L92" s="8">
        <v>0</v>
      </c>
      <c r="M92" s="8">
        <v>0</v>
      </c>
      <c r="N92" s="8">
        <v>0</v>
      </c>
      <c r="O92" s="8">
        <f t="shared" si="2"/>
        <v>3729</v>
      </c>
      <c r="P92" s="8">
        <f t="shared" si="3"/>
        <v>2232619</v>
      </c>
    </row>
    <row r="93" spans="1:16" ht="13.5" customHeight="1">
      <c r="A93" s="19" t="s">
        <v>80</v>
      </c>
      <c r="B93" s="23" t="s">
        <v>298</v>
      </c>
      <c r="C93" s="8">
        <v>250</v>
      </c>
      <c r="D93" s="8">
        <v>34741</v>
      </c>
      <c r="E93" s="8">
        <v>229</v>
      </c>
      <c r="F93" s="8">
        <v>70556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2"/>
        <v>479</v>
      </c>
      <c r="P93" s="8">
        <f t="shared" si="3"/>
        <v>105297</v>
      </c>
    </row>
    <row r="94" spans="1:16" ht="13.5" customHeight="1">
      <c r="A94" s="19" t="s">
        <v>81</v>
      </c>
      <c r="B94" s="23" t="s">
        <v>299</v>
      </c>
      <c r="C94" s="8">
        <v>134</v>
      </c>
      <c r="D94" s="8">
        <v>26273</v>
      </c>
      <c r="E94" s="8">
        <v>40</v>
      </c>
      <c r="F94" s="8">
        <v>97291</v>
      </c>
      <c r="G94" s="8">
        <v>1</v>
      </c>
      <c r="H94" s="8">
        <v>150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2"/>
        <v>175</v>
      </c>
      <c r="P94" s="8">
        <f t="shared" si="3"/>
        <v>123714</v>
      </c>
    </row>
    <row r="95" spans="1:16" ht="13.5" customHeight="1">
      <c r="A95" s="19" t="s">
        <v>82</v>
      </c>
      <c r="B95" s="23" t="s">
        <v>300</v>
      </c>
      <c r="C95" s="8">
        <v>1317</v>
      </c>
      <c r="D95" s="8">
        <v>228495</v>
      </c>
      <c r="E95" s="8">
        <v>614</v>
      </c>
      <c r="F95" s="8">
        <v>1332102</v>
      </c>
      <c r="G95" s="8">
        <v>5</v>
      </c>
      <c r="H95" s="8">
        <v>907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2"/>
        <v>1936</v>
      </c>
      <c r="P95" s="8">
        <f t="shared" si="3"/>
        <v>1561504</v>
      </c>
    </row>
    <row r="96" spans="1:16" ht="13.5" customHeight="1">
      <c r="A96" s="19" t="s">
        <v>83</v>
      </c>
      <c r="B96" s="23" t="s">
        <v>301</v>
      </c>
      <c r="C96" s="8">
        <v>149</v>
      </c>
      <c r="D96" s="8">
        <v>23979</v>
      </c>
      <c r="E96" s="8">
        <v>74</v>
      </c>
      <c r="F96" s="8">
        <v>17919</v>
      </c>
      <c r="G96" s="8">
        <v>1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f t="shared" si="2"/>
        <v>224</v>
      </c>
      <c r="P96" s="8">
        <f t="shared" si="3"/>
        <v>41898</v>
      </c>
    </row>
    <row r="97" spans="1:16" ht="13.5" customHeight="1">
      <c r="A97" s="19" t="s">
        <v>84</v>
      </c>
      <c r="B97" s="23" t="s">
        <v>302</v>
      </c>
      <c r="C97" s="8">
        <v>32</v>
      </c>
      <c r="D97" s="8">
        <v>16259</v>
      </c>
      <c r="E97" s="8">
        <v>45</v>
      </c>
      <c r="F97" s="8">
        <v>9614</v>
      </c>
      <c r="G97" s="8">
        <v>1</v>
      </c>
      <c r="H97" s="8">
        <v>12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2"/>
        <v>78</v>
      </c>
      <c r="P97" s="8">
        <f t="shared" si="3"/>
        <v>25885</v>
      </c>
    </row>
    <row r="98" spans="1:16" ht="13.5" customHeight="1">
      <c r="A98" s="19" t="s">
        <v>85</v>
      </c>
      <c r="B98" s="23" t="s">
        <v>303</v>
      </c>
      <c r="C98" s="8">
        <v>237</v>
      </c>
      <c r="D98" s="8">
        <v>25792</v>
      </c>
      <c r="E98" s="8">
        <v>94</v>
      </c>
      <c r="F98" s="8">
        <v>164424</v>
      </c>
      <c r="G98" s="8">
        <v>1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2"/>
        <v>332</v>
      </c>
      <c r="P98" s="8">
        <f t="shared" si="3"/>
        <v>190216</v>
      </c>
    </row>
    <row r="99" spans="1:16" ht="13.5" customHeight="1">
      <c r="A99" s="20" t="s">
        <v>86</v>
      </c>
      <c r="B99" s="24" t="s">
        <v>304</v>
      </c>
      <c r="C99" s="9">
        <v>262</v>
      </c>
      <c r="D99" s="9">
        <v>50913</v>
      </c>
      <c r="E99" s="9">
        <v>44</v>
      </c>
      <c r="F99" s="9">
        <v>142903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8">
        <f t="shared" si="2"/>
        <v>306</v>
      </c>
      <c r="P99" s="8">
        <f t="shared" si="3"/>
        <v>193816</v>
      </c>
    </row>
    <row r="100" spans="1:16" s="12" customFormat="1" ht="20.25" customHeight="1">
      <c r="A100" s="36" t="s">
        <v>111</v>
      </c>
      <c r="B100" s="36"/>
      <c r="C100" s="13">
        <f aca="true" t="shared" si="4" ref="C100:N100">SUM(C13:C99)</f>
        <v>88069</v>
      </c>
      <c r="D100" s="13">
        <f t="shared" si="4"/>
        <v>47596921</v>
      </c>
      <c r="E100" s="13">
        <f t="shared" si="4"/>
        <v>46714</v>
      </c>
      <c r="F100" s="13">
        <f t="shared" si="4"/>
        <v>32458330</v>
      </c>
      <c r="G100" s="13">
        <f t="shared" si="4"/>
        <v>1160</v>
      </c>
      <c r="H100" s="13">
        <f t="shared" si="4"/>
        <v>539266</v>
      </c>
      <c r="I100" s="13">
        <f t="shared" si="4"/>
        <v>320</v>
      </c>
      <c r="J100" s="13">
        <f t="shared" si="4"/>
        <v>860976</v>
      </c>
      <c r="K100" s="13">
        <f t="shared" si="4"/>
        <v>5</v>
      </c>
      <c r="L100" s="13">
        <f t="shared" si="4"/>
        <v>19871</v>
      </c>
      <c r="M100" s="13">
        <f t="shared" si="4"/>
        <v>167</v>
      </c>
      <c r="N100" s="13">
        <f t="shared" si="4"/>
        <v>449343</v>
      </c>
      <c r="O100" s="14">
        <f aca="true" t="shared" si="5" ref="O100:P102">C100+E100+G100+I100+K100+M100</f>
        <v>136435</v>
      </c>
      <c r="P100" s="14">
        <f t="shared" si="5"/>
        <v>81924707</v>
      </c>
    </row>
    <row r="101" spans="1:16" s="12" customFormat="1" ht="20.25" customHeight="1">
      <c r="A101" s="36" t="s">
        <v>114</v>
      </c>
      <c r="B101" s="36"/>
      <c r="C101" s="13">
        <v>3294</v>
      </c>
      <c r="D101" s="13">
        <v>504907</v>
      </c>
      <c r="E101" s="13">
        <v>6319</v>
      </c>
      <c r="F101" s="13">
        <v>1357283</v>
      </c>
      <c r="G101" s="13">
        <v>1</v>
      </c>
      <c r="H101" s="13">
        <v>130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4">
        <f t="shared" si="5"/>
        <v>9614</v>
      </c>
      <c r="P101" s="14">
        <f t="shared" si="5"/>
        <v>1862320</v>
      </c>
    </row>
    <row r="102" spans="1:16" s="12" customFormat="1" ht="20.25" customHeight="1">
      <c r="A102" s="36" t="s">
        <v>95</v>
      </c>
      <c r="B102" s="36"/>
      <c r="C102" s="13">
        <f aca="true" t="shared" si="6" ref="C102:N102">C100+C101</f>
        <v>91363</v>
      </c>
      <c r="D102" s="13">
        <f t="shared" si="6"/>
        <v>48101828</v>
      </c>
      <c r="E102" s="13">
        <f t="shared" si="6"/>
        <v>53033</v>
      </c>
      <c r="F102" s="13">
        <f t="shared" si="6"/>
        <v>33815613</v>
      </c>
      <c r="G102" s="13">
        <f t="shared" si="6"/>
        <v>1161</v>
      </c>
      <c r="H102" s="13">
        <f t="shared" si="6"/>
        <v>539396</v>
      </c>
      <c r="I102" s="13">
        <f t="shared" si="6"/>
        <v>320</v>
      </c>
      <c r="J102" s="13">
        <f t="shared" si="6"/>
        <v>860976</v>
      </c>
      <c r="K102" s="13">
        <f t="shared" si="6"/>
        <v>5</v>
      </c>
      <c r="L102" s="13">
        <f t="shared" si="6"/>
        <v>19871</v>
      </c>
      <c r="M102" s="13">
        <f t="shared" si="6"/>
        <v>167</v>
      </c>
      <c r="N102" s="13">
        <f t="shared" si="6"/>
        <v>449343</v>
      </c>
      <c r="O102" s="14">
        <f t="shared" si="5"/>
        <v>146049</v>
      </c>
      <c r="P102" s="14">
        <f t="shared" si="5"/>
        <v>83787027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2" customFormat="1" ht="18.75" customHeight="1">
      <c r="A104" s="10"/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2" customFormat="1" ht="18.75" customHeight="1">
      <c r="A105" s="10"/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2" customFormat="1" ht="18.75" customHeight="1">
      <c r="A106" s="10"/>
      <c r="B106" s="11" t="s">
        <v>117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2" customFormat="1" ht="18.75" customHeight="1">
      <c r="A107" s="10"/>
      <c r="B107" s="11" t="s">
        <v>118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</sheetData>
  <mergeCells count="23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2:P2"/>
    <mergeCell ref="N8:P8"/>
    <mergeCell ref="A100:B100"/>
    <mergeCell ref="A101:B101"/>
    <mergeCell ref="A102:B102"/>
    <mergeCell ref="O9:P11"/>
    <mergeCell ref="A9:A12"/>
    <mergeCell ref="B9:B12"/>
    <mergeCell ref="C9:H9"/>
    <mergeCell ref="I9:N9"/>
    <mergeCell ref="I10:J11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P143"/>
  <sheetViews>
    <sheetView workbookViewId="0" topLeftCell="A70">
      <selection activeCell="A5" sqref="A5:P5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40" t="s">
        <v>97</v>
      </c>
      <c r="B1" s="40"/>
    </row>
    <row r="2" spans="1:2" ht="15" customHeight="1">
      <c r="A2" s="40" t="s">
        <v>96</v>
      </c>
      <c r="B2" s="40"/>
    </row>
    <row r="3" spans="1:2" ht="15" customHeight="1">
      <c r="A3" s="40" t="s">
        <v>98</v>
      </c>
      <c r="B3" s="40"/>
    </row>
    <row r="4" spans="1:16" ht="18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8" customHeight="1">
      <c r="A6" s="39" t="s">
        <v>218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4:16" ht="15" customHeight="1">
      <c r="N7" s="42"/>
      <c r="O7" s="42"/>
      <c r="P7" s="42"/>
    </row>
    <row r="8" spans="14:16" ht="15" customHeight="1">
      <c r="N8" s="41" t="s">
        <v>113</v>
      </c>
      <c r="O8" s="41"/>
      <c r="P8" s="41"/>
    </row>
    <row r="9" spans="1:16" s="4" customFormat="1" ht="15" customHeight="1">
      <c r="A9" s="38" t="s">
        <v>87</v>
      </c>
      <c r="B9" s="38" t="s">
        <v>88</v>
      </c>
      <c r="C9" s="38" t="s">
        <v>107</v>
      </c>
      <c r="D9" s="38"/>
      <c r="E9" s="38"/>
      <c r="F9" s="38"/>
      <c r="G9" s="38"/>
      <c r="H9" s="38"/>
      <c r="I9" s="38" t="s">
        <v>108</v>
      </c>
      <c r="J9" s="38"/>
      <c r="K9" s="38"/>
      <c r="L9" s="38"/>
      <c r="M9" s="38"/>
      <c r="N9" s="38"/>
      <c r="O9" s="38" t="s">
        <v>95</v>
      </c>
      <c r="P9" s="38"/>
    </row>
    <row r="10" spans="1:16" s="4" customFormat="1" ht="15" customHeight="1">
      <c r="A10" s="38"/>
      <c r="B10" s="38"/>
      <c r="C10" s="38" t="s">
        <v>94</v>
      </c>
      <c r="D10" s="38"/>
      <c r="E10" s="38" t="s">
        <v>93</v>
      </c>
      <c r="F10" s="38"/>
      <c r="G10" s="38"/>
      <c r="H10" s="38"/>
      <c r="I10" s="38" t="s">
        <v>94</v>
      </c>
      <c r="J10" s="38"/>
      <c r="K10" s="38" t="s">
        <v>93</v>
      </c>
      <c r="L10" s="38"/>
      <c r="M10" s="38"/>
      <c r="N10" s="38"/>
      <c r="O10" s="38"/>
      <c r="P10" s="38"/>
    </row>
    <row r="11" spans="1:16" s="4" customFormat="1" ht="28.5" customHeight="1">
      <c r="A11" s="38"/>
      <c r="B11" s="38"/>
      <c r="C11" s="38"/>
      <c r="D11" s="38"/>
      <c r="E11" s="38" t="s">
        <v>91</v>
      </c>
      <c r="F11" s="38"/>
      <c r="G11" s="38" t="s">
        <v>92</v>
      </c>
      <c r="H11" s="38"/>
      <c r="I11" s="38"/>
      <c r="J11" s="38"/>
      <c r="K11" s="38" t="s">
        <v>91</v>
      </c>
      <c r="L11" s="38"/>
      <c r="M11" s="38" t="s">
        <v>92</v>
      </c>
      <c r="N11" s="38"/>
      <c r="O11" s="38"/>
      <c r="P11" s="38"/>
    </row>
    <row r="12" spans="1:16" s="4" customFormat="1" ht="15" customHeight="1">
      <c r="A12" s="38"/>
      <c r="B12" s="38"/>
      <c r="C12" s="3" t="s">
        <v>89</v>
      </c>
      <c r="D12" s="3" t="s">
        <v>90</v>
      </c>
      <c r="E12" s="3" t="s">
        <v>89</v>
      </c>
      <c r="F12" s="3" t="s">
        <v>90</v>
      </c>
      <c r="G12" s="3" t="s">
        <v>89</v>
      </c>
      <c r="H12" s="3" t="s">
        <v>90</v>
      </c>
      <c r="I12" s="3" t="s">
        <v>89</v>
      </c>
      <c r="J12" s="3" t="s">
        <v>90</v>
      </c>
      <c r="K12" s="3" t="s">
        <v>89</v>
      </c>
      <c r="L12" s="3" t="s">
        <v>90</v>
      </c>
      <c r="M12" s="3" t="s">
        <v>89</v>
      </c>
      <c r="N12" s="3" t="s">
        <v>90</v>
      </c>
      <c r="O12" s="3" t="s">
        <v>89</v>
      </c>
      <c r="P12" s="3" t="s">
        <v>90</v>
      </c>
    </row>
    <row r="13" spans="1:16" ht="13.5" customHeight="1">
      <c r="A13" s="17" t="s">
        <v>0</v>
      </c>
      <c r="B13" s="22" t="s">
        <v>219</v>
      </c>
      <c r="C13" s="8">
        <v>10512</v>
      </c>
      <c r="D13" s="8">
        <v>232545</v>
      </c>
      <c r="E13" s="8">
        <v>67</v>
      </c>
      <c r="F13" s="8">
        <v>3914</v>
      </c>
      <c r="G13" s="8">
        <v>61</v>
      </c>
      <c r="H13" s="8">
        <v>2237</v>
      </c>
      <c r="I13" s="8">
        <v>1</v>
      </c>
      <c r="J13" s="8">
        <v>28</v>
      </c>
      <c r="K13" s="8">
        <v>0</v>
      </c>
      <c r="L13" s="8">
        <v>0</v>
      </c>
      <c r="M13" s="8">
        <v>0</v>
      </c>
      <c r="N13" s="8">
        <v>0</v>
      </c>
      <c r="O13" s="7">
        <f>C13+E13+G13+I13+K13+M13</f>
        <v>10641</v>
      </c>
      <c r="P13" s="7">
        <f>D13+F13+H13+J13+L13+N13</f>
        <v>238724</v>
      </c>
    </row>
    <row r="14" spans="1:16" ht="13.5" customHeight="1">
      <c r="A14" s="19" t="s">
        <v>1</v>
      </c>
      <c r="B14" s="23" t="s">
        <v>220</v>
      </c>
      <c r="C14" s="8">
        <v>91</v>
      </c>
      <c r="D14" s="8">
        <v>523</v>
      </c>
      <c r="E14" s="8">
        <v>0</v>
      </c>
      <c r="F14" s="8">
        <v>0</v>
      </c>
      <c r="G14" s="8">
        <v>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>C14+E14+G14+I14+K14+M14</f>
        <v>94</v>
      </c>
      <c r="P14" s="8">
        <f>D14+F14+H14+J14+L14+N14</f>
        <v>523</v>
      </c>
    </row>
    <row r="15" spans="1:16" ht="13.5" customHeight="1">
      <c r="A15" s="19" t="s">
        <v>2</v>
      </c>
      <c r="B15" s="23" t="s">
        <v>314</v>
      </c>
      <c r="C15" s="8">
        <v>71</v>
      </c>
      <c r="D15" s="8">
        <v>777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aca="true" t="shared" si="0" ref="O15:O52">C15+E15+G15+I15+K15+M15</f>
        <v>71</v>
      </c>
      <c r="P15" s="8">
        <f aca="true" t="shared" si="1" ref="P15:P52">D15+F15+H15+J15+L15+N15</f>
        <v>777</v>
      </c>
    </row>
    <row r="16" spans="1:16" ht="13.5" customHeight="1">
      <c r="A16" s="19" t="s">
        <v>3</v>
      </c>
      <c r="B16" s="23" t="s">
        <v>222</v>
      </c>
      <c r="C16" s="8">
        <v>381</v>
      </c>
      <c r="D16" s="8">
        <v>8509</v>
      </c>
      <c r="E16" s="8">
        <v>4</v>
      </c>
      <c r="F16" s="8">
        <v>124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385</v>
      </c>
      <c r="P16" s="8">
        <f t="shared" si="1"/>
        <v>8633</v>
      </c>
    </row>
    <row r="17" spans="1:16" ht="13.5" customHeight="1">
      <c r="A17" s="19" t="s">
        <v>4</v>
      </c>
      <c r="B17" s="23" t="s">
        <v>223</v>
      </c>
      <c r="C17" s="8">
        <v>34</v>
      </c>
      <c r="D17" s="8">
        <v>125</v>
      </c>
      <c r="E17" s="8">
        <v>1</v>
      </c>
      <c r="F17" s="8">
        <v>1</v>
      </c>
      <c r="G17" s="8">
        <v>1</v>
      </c>
      <c r="H17" s="8">
        <v>7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36</v>
      </c>
      <c r="P17" s="8">
        <f t="shared" si="1"/>
        <v>133</v>
      </c>
    </row>
    <row r="18" spans="1:16" ht="13.5" customHeight="1">
      <c r="A18" s="19" t="s">
        <v>5</v>
      </c>
      <c r="B18" s="23" t="s">
        <v>224</v>
      </c>
      <c r="C18" s="8">
        <v>1790</v>
      </c>
      <c r="D18" s="8">
        <v>32451</v>
      </c>
      <c r="E18" s="8">
        <v>8</v>
      </c>
      <c r="F18" s="8">
        <v>543</v>
      </c>
      <c r="G18" s="8">
        <v>11</v>
      </c>
      <c r="H18" s="8">
        <v>127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1809</v>
      </c>
      <c r="P18" s="8">
        <f t="shared" si="1"/>
        <v>33121</v>
      </c>
    </row>
    <row r="19" spans="1:16" ht="13.5" customHeight="1">
      <c r="A19" s="19" t="s">
        <v>6</v>
      </c>
      <c r="B19" s="23" t="s">
        <v>225</v>
      </c>
      <c r="C19" s="8">
        <v>80</v>
      </c>
      <c r="D19" s="8">
        <v>890</v>
      </c>
      <c r="E19" s="8">
        <v>6</v>
      </c>
      <c r="F19" s="8">
        <v>297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0"/>
        <v>86</v>
      </c>
      <c r="P19" s="8">
        <f t="shared" si="1"/>
        <v>1187</v>
      </c>
    </row>
    <row r="20" spans="1:16" ht="13.5" customHeight="1">
      <c r="A20" s="19" t="s">
        <v>7</v>
      </c>
      <c r="B20" s="23" t="s">
        <v>226</v>
      </c>
      <c r="C20" s="8">
        <v>109</v>
      </c>
      <c r="D20" s="8">
        <v>484</v>
      </c>
      <c r="E20" s="8">
        <v>1</v>
      </c>
      <c r="F20" s="8">
        <v>6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110</v>
      </c>
      <c r="P20" s="8">
        <f t="shared" si="1"/>
        <v>490</v>
      </c>
    </row>
    <row r="21" spans="1:16" ht="13.5" customHeight="1">
      <c r="A21" s="19" t="s">
        <v>8</v>
      </c>
      <c r="B21" s="23" t="s">
        <v>315</v>
      </c>
      <c r="C21" s="8">
        <v>113</v>
      </c>
      <c r="D21" s="8">
        <v>4441</v>
      </c>
      <c r="E21" s="8">
        <v>1</v>
      </c>
      <c r="F21" s="8">
        <v>224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114</v>
      </c>
      <c r="P21" s="8">
        <f t="shared" si="1"/>
        <v>4665</v>
      </c>
    </row>
    <row r="22" spans="1:16" ht="13.5" customHeight="1">
      <c r="A22" s="19" t="s">
        <v>9</v>
      </c>
      <c r="B22" s="23" t="s">
        <v>228</v>
      </c>
      <c r="C22" s="8">
        <v>114</v>
      </c>
      <c r="D22" s="8">
        <v>2917</v>
      </c>
      <c r="E22" s="8">
        <v>1</v>
      </c>
      <c r="F22" s="8">
        <v>9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116</v>
      </c>
      <c r="P22" s="8">
        <f t="shared" si="1"/>
        <v>2926</v>
      </c>
    </row>
    <row r="23" spans="1:16" ht="13.5" customHeight="1">
      <c r="A23" s="19" t="s">
        <v>10</v>
      </c>
      <c r="B23" s="23" t="s">
        <v>229</v>
      </c>
      <c r="C23" s="8">
        <v>52</v>
      </c>
      <c r="D23" s="8">
        <v>2286</v>
      </c>
      <c r="E23" s="8">
        <v>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0"/>
        <v>54</v>
      </c>
      <c r="P23" s="8">
        <f t="shared" si="1"/>
        <v>2286</v>
      </c>
    </row>
    <row r="24" spans="1:16" ht="13.5" customHeight="1">
      <c r="A24" s="19" t="s">
        <v>11</v>
      </c>
      <c r="B24" s="23" t="s">
        <v>230</v>
      </c>
      <c r="C24" s="8">
        <v>217</v>
      </c>
      <c r="D24" s="8">
        <v>4051</v>
      </c>
      <c r="E24" s="8">
        <v>9</v>
      </c>
      <c r="F24" s="8">
        <v>54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226</v>
      </c>
      <c r="P24" s="8">
        <f t="shared" si="1"/>
        <v>4105</v>
      </c>
    </row>
    <row r="25" spans="1:16" ht="13.5" customHeight="1">
      <c r="A25" s="19" t="s">
        <v>12</v>
      </c>
      <c r="B25" s="23" t="s">
        <v>231</v>
      </c>
      <c r="C25" s="8">
        <v>50</v>
      </c>
      <c r="D25" s="8">
        <v>752</v>
      </c>
      <c r="E25" s="8">
        <v>1</v>
      </c>
      <c r="F25" s="8">
        <v>10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51</v>
      </c>
      <c r="P25" s="8">
        <f t="shared" si="1"/>
        <v>762</v>
      </c>
    </row>
    <row r="26" spans="1:16" ht="13.5" customHeight="1">
      <c r="A26" s="19" t="s">
        <v>13</v>
      </c>
      <c r="B26" s="23" t="s">
        <v>232</v>
      </c>
      <c r="C26" s="8">
        <v>228</v>
      </c>
      <c r="D26" s="8">
        <v>2460</v>
      </c>
      <c r="E26" s="8">
        <v>0</v>
      </c>
      <c r="F26" s="8">
        <v>0</v>
      </c>
      <c r="G26" s="8">
        <v>6</v>
      </c>
      <c r="H26" s="8">
        <v>30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f t="shared" si="0"/>
        <v>234</v>
      </c>
      <c r="P26" s="8">
        <f t="shared" si="1"/>
        <v>2490</v>
      </c>
    </row>
    <row r="27" spans="1:16" ht="13.5" customHeight="1">
      <c r="A27" s="19" t="s">
        <v>14</v>
      </c>
      <c r="B27" s="23" t="s">
        <v>233</v>
      </c>
      <c r="C27" s="8">
        <v>2040</v>
      </c>
      <c r="D27" s="8">
        <v>33175</v>
      </c>
      <c r="E27" s="8">
        <v>5</v>
      </c>
      <c r="F27" s="8">
        <v>620</v>
      </c>
      <c r="G27" s="8">
        <v>3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2048</v>
      </c>
      <c r="P27" s="8">
        <f t="shared" si="1"/>
        <v>33795</v>
      </c>
    </row>
    <row r="28" spans="1:16" ht="13.5" customHeight="1">
      <c r="A28" s="19" t="s">
        <v>15</v>
      </c>
      <c r="B28" s="23" t="s">
        <v>234</v>
      </c>
      <c r="C28" s="8">
        <v>683</v>
      </c>
      <c r="D28" s="8">
        <v>13524</v>
      </c>
      <c r="E28" s="8">
        <v>24</v>
      </c>
      <c r="F28" s="8">
        <v>65</v>
      </c>
      <c r="G28" s="8">
        <v>22</v>
      </c>
      <c r="H28" s="8">
        <v>45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 t="shared" si="0"/>
        <v>729</v>
      </c>
      <c r="P28" s="8">
        <f t="shared" si="1"/>
        <v>13634</v>
      </c>
    </row>
    <row r="29" spans="1:16" ht="13.5" customHeight="1">
      <c r="A29" s="19" t="s">
        <v>16</v>
      </c>
      <c r="B29" s="23" t="s">
        <v>235</v>
      </c>
      <c r="C29" s="8">
        <v>469</v>
      </c>
      <c r="D29" s="8">
        <v>7255</v>
      </c>
      <c r="E29" s="8">
        <v>3</v>
      </c>
      <c r="F29" s="8">
        <v>88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472</v>
      </c>
      <c r="P29" s="8">
        <f t="shared" si="1"/>
        <v>7343</v>
      </c>
    </row>
    <row r="30" spans="1:16" ht="13.5" customHeight="1">
      <c r="A30" s="19" t="s">
        <v>17</v>
      </c>
      <c r="B30" s="23" t="s">
        <v>236</v>
      </c>
      <c r="C30" s="8">
        <v>72</v>
      </c>
      <c r="D30" s="8">
        <v>2159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72</v>
      </c>
      <c r="P30" s="8">
        <f t="shared" si="1"/>
        <v>2159</v>
      </c>
    </row>
    <row r="31" spans="1:16" ht="13.5" customHeight="1">
      <c r="A31" s="19" t="s">
        <v>18</v>
      </c>
      <c r="B31" s="23" t="s">
        <v>237</v>
      </c>
      <c r="C31" s="8">
        <v>79545</v>
      </c>
      <c r="D31" s="8">
        <v>7710631</v>
      </c>
      <c r="E31" s="8">
        <v>493</v>
      </c>
      <c r="F31" s="8">
        <v>93804</v>
      </c>
      <c r="G31" s="8">
        <v>4344</v>
      </c>
      <c r="H31" s="8">
        <v>200104</v>
      </c>
      <c r="I31" s="8">
        <v>40</v>
      </c>
      <c r="J31" s="8">
        <v>199879</v>
      </c>
      <c r="K31" s="8">
        <v>0</v>
      </c>
      <c r="L31" s="8">
        <v>0</v>
      </c>
      <c r="M31" s="8">
        <v>18</v>
      </c>
      <c r="N31" s="8">
        <v>1434</v>
      </c>
      <c r="O31" s="8">
        <f t="shared" si="0"/>
        <v>84440</v>
      </c>
      <c r="P31" s="8">
        <f t="shared" si="1"/>
        <v>8205852</v>
      </c>
    </row>
    <row r="32" spans="1:16" ht="13.5" customHeight="1">
      <c r="A32" s="19" t="s">
        <v>19</v>
      </c>
      <c r="B32" s="23" t="s">
        <v>238</v>
      </c>
      <c r="C32" s="8">
        <v>40</v>
      </c>
      <c r="D32" s="8">
        <v>9908</v>
      </c>
      <c r="E32" s="8">
        <v>2</v>
      </c>
      <c r="F32" s="8">
        <v>72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42</v>
      </c>
      <c r="P32" s="8">
        <f t="shared" si="1"/>
        <v>9980</v>
      </c>
    </row>
    <row r="33" spans="1:16" ht="13.5" customHeight="1">
      <c r="A33" s="19" t="s">
        <v>20</v>
      </c>
      <c r="B33" s="23" t="s">
        <v>305</v>
      </c>
      <c r="C33" s="34">
        <v>42</v>
      </c>
      <c r="D33" s="34">
        <v>926</v>
      </c>
      <c r="E33" s="34">
        <v>1</v>
      </c>
      <c r="F33" s="34">
        <v>19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8">
        <f t="shared" si="0"/>
        <v>43</v>
      </c>
      <c r="P33" s="8">
        <f t="shared" si="1"/>
        <v>945</v>
      </c>
    </row>
    <row r="34" spans="1:16" ht="13.5" customHeight="1">
      <c r="A34" s="19" t="s">
        <v>21</v>
      </c>
      <c r="B34" s="23" t="s">
        <v>239</v>
      </c>
      <c r="C34" s="8">
        <v>81</v>
      </c>
      <c r="D34" s="8">
        <v>1311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82</v>
      </c>
      <c r="P34" s="8">
        <f t="shared" si="1"/>
        <v>1311</v>
      </c>
    </row>
    <row r="35" spans="1:16" ht="13.5" customHeight="1">
      <c r="A35" s="19" t="s">
        <v>22</v>
      </c>
      <c r="B35" s="23" t="s">
        <v>240</v>
      </c>
      <c r="C35" s="8">
        <v>2323</v>
      </c>
      <c r="D35" s="8">
        <v>39240</v>
      </c>
      <c r="E35" s="8">
        <v>7</v>
      </c>
      <c r="F35" s="8">
        <v>676</v>
      </c>
      <c r="G35" s="8">
        <v>4</v>
      </c>
      <c r="H35" s="8">
        <v>14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2334</v>
      </c>
      <c r="P35" s="8">
        <f t="shared" si="1"/>
        <v>39930</v>
      </c>
    </row>
    <row r="36" spans="1:16" ht="13.5" customHeight="1">
      <c r="A36" s="19" t="s">
        <v>23</v>
      </c>
      <c r="B36" s="23" t="s">
        <v>241</v>
      </c>
      <c r="C36" s="8">
        <v>353</v>
      </c>
      <c r="D36" s="8">
        <v>5829</v>
      </c>
      <c r="E36" s="8">
        <v>4</v>
      </c>
      <c r="F36" s="8">
        <v>35</v>
      </c>
      <c r="G36" s="8">
        <v>11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si="0"/>
        <v>368</v>
      </c>
      <c r="P36" s="8">
        <f t="shared" si="1"/>
        <v>5864</v>
      </c>
    </row>
    <row r="37" spans="1:16" ht="13.5" customHeight="1">
      <c r="A37" s="19" t="s">
        <v>24</v>
      </c>
      <c r="B37" s="23" t="s">
        <v>242</v>
      </c>
      <c r="C37" s="8">
        <v>29</v>
      </c>
      <c r="D37" s="8">
        <v>1261</v>
      </c>
      <c r="E37" s="8">
        <v>1</v>
      </c>
      <c r="F37" s="8">
        <v>28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30</v>
      </c>
      <c r="P37" s="8">
        <f t="shared" si="1"/>
        <v>1289</v>
      </c>
    </row>
    <row r="38" spans="1:16" ht="13.5" customHeight="1">
      <c r="A38" s="19" t="s">
        <v>25</v>
      </c>
      <c r="B38" s="23" t="s">
        <v>243</v>
      </c>
      <c r="C38" s="8">
        <v>76</v>
      </c>
      <c r="D38" s="8">
        <v>547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0"/>
        <v>76</v>
      </c>
      <c r="P38" s="8">
        <f t="shared" si="1"/>
        <v>547</v>
      </c>
    </row>
    <row r="39" spans="1:16" ht="13.5" customHeight="1">
      <c r="A39" s="19" t="s">
        <v>26</v>
      </c>
      <c r="B39" s="23" t="s">
        <v>244</v>
      </c>
      <c r="C39" s="8">
        <v>66</v>
      </c>
      <c r="D39" s="8">
        <v>1792</v>
      </c>
      <c r="E39" s="8">
        <v>2</v>
      </c>
      <c r="F39" s="8">
        <v>13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0"/>
        <v>68</v>
      </c>
      <c r="P39" s="8">
        <f t="shared" si="1"/>
        <v>1805</v>
      </c>
    </row>
    <row r="40" spans="1:16" ht="13.5" customHeight="1">
      <c r="A40" s="19" t="s">
        <v>27</v>
      </c>
      <c r="B40" s="23" t="s">
        <v>245</v>
      </c>
      <c r="C40" s="8">
        <v>151</v>
      </c>
      <c r="D40" s="8">
        <v>3323</v>
      </c>
      <c r="E40" s="8">
        <v>3</v>
      </c>
      <c r="F40" s="8">
        <v>661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0"/>
        <v>154</v>
      </c>
      <c r="P40" s="8">
        <f t="shared" si="1"/>
        <v>3984</v>
      </c>
    </row>
    <row r="41" spans="1:16" ht="13.5" customHeight="1">
      <c r="A41" s="19" t="s">
        <v>28</v>
      </c>
      <c r="B41" s="23" t="s">
        <v>246</v>
      </c>
      <c r="C41" s="8">
        <v>394</v>
      </c>
      <c r="D41" s="8">
        <v>18665</v>
      </c>
      <c r="E41" s="8">
        <v>5</v>
      </c>
      <c r="F41" s="8">
        <v>169</v>
      </c>
      <c r="G41" s="8">
        <v>1</v>
      </c>
      <c r="H41" s="8">
        <v>35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0"/>
        <v>400</v>
      </c>
      <c r="P41" s="8">
        <f t="shared" si="1"/>
        <v>18869</v>
      </c>
    </row>
    <row r="42" spans="1:16" ht="13.5" customHeight="1">
      <c r="A42" s="19" t="s">
        <v>29</v>
      </c>
      <c r="B42" s="23" t="s">
        <v>247</v>
      </c>
      <c r="C42" s="8">
        <v>6184</v>
      </c>
      <c r="D42" s="8">
        <v>179800</v>
      </c>
      <c r="E42" s="8">
        <v>30</v>
      </c>
      <c r="F42" s="8">
        <v>1936</v>
      </c>
      <c r="G42" s="8">
        <v>95</v>
      </c>
      <c r="H42" s="8">
        <v>3209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0"/>
        <v>6309</v>
      </c>
      <c r="P42" s="8">
        <f t="shared" si="1"/>
        <v>184945</v>
      </c>
    </row>
    <row r="43" spans="1:16" ht="13.5" customHeight="1">
      <c r="A43" s="19" t="s">
        <v>30</v>
      </c>
      <c r="B43" s="23" t="s">
        <v>248</v>
      </c>
      <c r="C43" s="8">
        <v>115</v>
      </c>
      <c r="D43" s="8">
        <v>10143</v>
      </c>
      <c r="E43" s="8">
        <v>2</v>
      </c>
      <c r="F43" s="8">
        <v>21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0"/>
        <v>117</v>
      </c>
      <c r="P43" s="8">
        <f t="shared" si="1"/>
        <v>10164</v>
      </c>
    </row>
    <row r="44" spans="1:16" ht="13.5" customHeight="1">
      <c r="A44" s="19" t="s">
        <v>31</v>
      </c>
      <c r="B44" s="23" t="s">
        <v>249</v>
      </c>
      <c r="C44" s="8">
        <v>61</v>
      </c>
      <c r="D44" s="8">
        <v>944</v>
      </c>
      <c r="E44" s="8">
        <v>1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0"/>
        <v>62</v>
      </c>
      <c r="P44" s="8">
        <f t="shared" si="1"/>
        <v>945</v>
      </c>
    </row>
    <row r="45" spans="1:16" ht="13.5" customHeight="1">
      <c r="A45" s="20" t="s">
        <v>32</v>
      </c>
      <c r="B45" s="24" t="s">
        <v>250</v>
      </c>
      <c r="C45" s="9">
        <v>348</v>
      </c>
      <c r="D45" s="9">
        <v>13523</v>
      </c>
      <c r="E45" s="9">
        <v>4</v>
      </c>
      <c r="F45" s="9">
        <v>30</v>
      </c>
      <c r="G45" s="9">
        <v>5</v>
      </c>
      <c r="H45" s="9">
        <v>161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f t="shared" si="0"/>
        <v>357</v>
      </c>
      <c r="P45" s="9">
        <f t="shared" si="1"/>
        <v>13714</v>
      </c>
    </row>
    <row r="46" spans="1:16" ht="13.5" customHeight="1">
      <c r="A46" s="19" t="s">
        <v>33</v>
      </c>
      <c r="B46" s="23" t="s">
        <v>251</v>
      </c>
      <c r="C46" s="8">
        <v>95</v>
      </c>
      <c r="D46" s="8">
        <v>2166</v>
      </c>
      <c r="E46" s="8">
        <v>1</v>
      </c>
      <c r="F46" s="8">
        <v>18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0"/>
        <v>96</v>
      </c>
      <c r="P46" s="8">
        <f t="shared" si="1"/>
        <v>2184</v>
      </c>
    </row>
    <row r="47" spans="1:16" ht="13.5" customHeight="1">
      <c r="A47" s="19" t="s">
        <v>34</v>
      </c>
      <c r="B47" s="23" t="s">
        <v>252</v>
      </c>
      <c r="C47" s="8">
        <v>40</v>
      </c>
      <c r="D47" s="8">
        <v>1395</v>
      </c>
      <c r="E47" s="8">
        <v>1</v>
      </c>
      <c r="F47" s="8">
        <v>6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0"/>
        <v>41</v>
      </c>
      <c r="P47" s="8">
        <f t="shared" si="1"/>
        <v>1401</v>
      </c>
    </row>
    <row r="48" spans="1:16" ht="13.5" customHeight="1">
      <c r="A48" s="19" t="s">
        <v>35</v>
      </c>
      <c r="B48" s="23" t="s">
        <v>253</v>
      </c>
      <c r="C48" s="8">
        <v>418</v>
      </c>
      <c r="D48" s="8">
        <v>18869</v>
      </c>
      <c r="E48" s="8">
        <v>5</v>
      </c>
      <c r="F48" s="8">
        <v>157</v>
      </c>
      <c r="G48" s="8">
        <v>6</v>
      </c>
      <c r="H48" s="8">
        <v>362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429</v>
      </c>
      <c r="P48" s="8">
        <f t="shared" si="1"/>
        <v>19388</v>
      </c>
    </row>
    <row r="49" spans="1:16" ht="13.5" customHeight="1">
      <c r="A49" s="19" t="s">
        <v>36</v>
      </c>
      <c r="B49" s="23" t="s">
        <v>254</v>
      </c>
      <c r="C49" s="8">
        <v>64</v>
      </c>
      <c r="D49" s="8">
        <v>1696</v>
      </c>
      <c r="E49" s="8">
        <v>0</v>
      </c>
      <c r="F49" s="8">
        <v>0</v>
      </c>
      <c r="G49" s="8">
        <v>1</v>
      </c>
      <c r="H49" s="8">
        <v>91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65</v>
      </c>
      <c r="P49" s="8">
        <f t="shared" si="1"/>
        <v>1787</v>
      </c>
    </row>
    <row r="50" spans="1:16" ht="13.5" customHeight="1">
      <c r="A50" s="19" t="s">
        <v>37</v>
      </c>
      <c r="B50" s="23" t="s">
        <v>255</v>
      </c>
      <c r="C50" s="8">
        <v>4322</v>
      </c>
      <c r="D50" s="8">
        <v>70618</v>
      </c>
      <c r="E50" s="8">
        <v>14</v>
      </c>
      <c r="F50" s="8">
        <v>1190</v>
      </c>
      <c r="G50" s="8">
        <v>81</v>
      </c>
      <c r="H50" s="8">
        <v>3924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4417</v>
      </c>
      <c r="P50" s="8">
        <f t="shared" si="1"/>
        <v>75732</v>
      </c>
    </row>
    <row r="51" spans="1:16" ht="13.5" customHeight="1">
      <c r="A51" s="19" t="s">
        <v>38</v>
      </c>
      <c r="B51" s="23" t="s">
        <v>256</v>
      </c>
      <c r="C51" s="8">
        <v>624</v>
      </c>
      <c r="D51" s="8">
        <v>10817</v>
      </c>
      <c r="E51" s="8">
        <v>12</v>
      </c>
      <c r="F51" s="8">
        <v>178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f t="shared" si="0"/>
        <v>636</v>
      </c>
      <c r="P51" s="8">
        <f t="shared" si="1"/>
        <v>10995</v>
      </c>
    </row>
    <row r="52" spans="1:16" ht="13.5" customHeight="1">
      <c r="A52" s="19" t="s">
        <v>39</v>
      </c>
      <c r="B52" s="23" t="s">
        <v>257</v>
      </c>
      <c r="C52" s="8">
        <v>212</v>
      </c>
      <c r="D52" s="8">
        <v>8294</v>
      </c>
      <c r="E52" s="8">
        <v>8</v>
      </c>
      <c r="F52" s="8">
        <v>27</v>
      </c>
      <c r="G52" s="8">
        <v>1</v>
      </c>
      <c r="H52" s="8">
        <v>2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221</v>
      </c>
      <c r="P52" s="8">
        <f t="shared" si="1"/>
        <v>8323</v>
      </c>
    </row>
    <row r="53" spans="1:16" ht="13.5" customHeight="1">
      <c r="A53" s="19" t="s">
        <v>40</v>
      </c>
      <c r="B53" s="23" t="s">
        <v>258</v>
      </c>
      <c r="C53" s="8">
        <v>646</v>
      </c>
      <c r="D53" s="8">
        <v>17791</v>
      </c>
      <c r="E53" s="8">
        <v>6</v>
      </c>
      <c r="F53" s="8">
        <v>341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>C53+E53+G53+I53+K53+M53</f>
        <v>652</v>
      </c>
      <c r="P53" s="8">
        <f>D53+F53+H53+J53+L53+N53</f>
        <v>18132</v>
      </c>
    </row>
    <row r="54" spans="1:16" ht="13.5" customHeight="1">
      <c r="A54" s="19" t="s">
        <v>41</v>
      </c>
      <c r="B54" s="23" t="s">
        <v>259</v>
      </c>
      <c r="C54" s="8">
        <v>241</v>
      </c>
      <c r="D54" s="8">
        <v>14020</v>
      </c>
      <c r="E54" s="8">
        <v>7</v>
      </c>
      <c r="F54" s="8">
        <v>122</v>
      </c>
      <c r="G54" s="8">
        <v>16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f aca="true" t="shared" si="2" ref="O54:O63">C54+E54+G54+I54+K54+M54</f>
        <v>264</v>
      </c>
      <c r="P54" s="8">
        <f aca="true" t="shared" si="3" ref="P54:P63">D54+F54+H54+J54+L54+N54</f>
        <v>14142</v>
      </c>
    </row>
    <row r="55" spans="1:16" ht="13.5" customHeight="1">
      <c r="A55" s="19" t="s">
        <v>42</v>
      </c>
      <c r="B55" s="23" t="s">
        <v>260</v>
      </c>
      <c r="C55" s="8">
        <v>1021</v>
      </c>
      <c r="D55" s="8">
        <v>15619</v>
      </c>
      <c r="E55" s="8">
        <v>5</v>
      </c>
      <c r="F55" s="8">
        <v>127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f t="shared" si="2"/>
        <v>1027</v>
      </c>
      <c r="P55" s="8">
        <f t="shared" si="3"/>
        <v>15746</v>
      </c>
    </row>
    <row r="56" spans="1:16" ht="13.5" customHeight="1">
      <c r="A56" s="19" t="s">
        <v>43</v>
      </c>
      <c r="B56" s="23" t="s">
        <v>261</v>
      </c>
      <c r="C56" s="8">
        <v>418</v>
      </c>
      <c r="D56" s="8">
        <v>22858</v>
      </c>
      <c r="E56" s="8">
        <v>2</v>
      </c>
      <c r="F56" s="8">
        <v>828</v>
      </c>
      <c r="G56" s="8">
        <v>6</v>
      </c>
      <c r="H56" s="8">
        <v>4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2"/>
        <v>426</v>
      </c>
      <c r="P56" s="8">
        <f t="shared" si="3"/>
        <v>23690</v>
      </c>
    </row>
    <row r="57" spans="1:16" ht="13.5" customHeight="1">
      <c r="A57" s="19" t="s">
        <v>45</v>
      </c>
      <c r="B57" s="23" t="s">
        <v>262</v>
      </c>
      <c r="C57" s="8">
        <v>5799</v>
      </c>
      <c r="D57" s="8">
        <v>186158</v>
      </c>
      <c r="E57" s="8">
        <v>27</v>
      </c>
      <c r="F57" s="8">
        <v>1505</v>
      </c>
      <c r="G57" s="8">
        <v>143</v>
      </c>
      <c r="H57" s="8">
        <v>6580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f t="shared" si="2"/>
        <v>5969</v>
      </c>
      <c r="P57" s="8">
        <f t="shared" si="3"/>
        <v>194243</v>
      </c>
    </row>
    <row r="58" spans="1:16" ht="13.5" customHeight="1">
      <c r="A58" s="19" t="s">
        <v>46</v>
      </c>
      <c r="B58" s="23" t="s">
        <v>263</v>
      </c>
      <c r="C58" s="8">
        <v>86</v>
      </c>
      <c r="D58" s="8">
        <v>1659</v>
      </c>
      <c r="E58" s="8">
        <v>2</v>
      </c>
      <c r="F58" s="8">
        <v>9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2"/>
        <v>89</v>
      </c>
      <c r="P58" s="8">
        <f t="shared" si="3"/>
        <v>1668</v>
      </c>
    </row>
    <row r="59" spans="1:16" ht="13.5" customHeight="1">
      <c r="A59" s="19" t="s">
        <v>44</v>
      </c>
      <c r="B59" s="23" t="s">
        <v>264</v>
      </c>
      <c r="C59" s="8">
        <v>38</v>
      </c>
      <c r="D59" s="8">
        <v>1537</v>
      </c>
      <c r="E59" s="8">
        <v>3</v>
      </c>
      <c r="F59" s="8">
        <v>9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2"/>
        <v>41</v>
      </c>
      <c r="P59" s="8">
        <f t="shared" si="3"/>
        <v>1546</v>
      </c>
    </row>
    <row r="60" spans="1:16" ht="13.5" customHeight="1">
      <c r="A60" s="19" t="s">
        <v>47</v>
      </c>
      <c r="B60" s="23" t="s">
        <v>265</v>
      </c>
      <c r="C60" s="8">
        <v>141</v>
      </c>
      <c r="D60" s="8">
        <v>1530</v>
      </c>
      <c r="E60" s="8">
        <v>1</v>
      </c>
      <c r="F60" s="8">
        <v>3</v>
      </c>
      <c r="G60" s="8">
        <v>1</v>
      </c>
      <c r="H60" s="8">
        <v>1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2"/>
        <v>143</v>
      </c>
      <c r="P60" s="8">
        <f t="shared" si="3"/>
        <v>1534</v>
      </c>
    </row>
    <row r="61" spans="1:16" ht="13.5" customHeight="1">
      <c r="A61" s="19" t="s">
        <v>48</v>
      </c>
      <c r="B61" s="23" t="s">
        <v>266</v>
      </c>
      <c r="C61" s="8">
        <v>6509</v>
      </c>
      <c r="D61" s="8">
        <v>141514</v>
      </c>
      <c r="E61" s="8">
        <v>60</v>
      </c>
      <c r="F61" s="8">
        <v>2941</v>
      </c>
      <c r="G61" s="8">
        <v>110</v>
      </c>
      <c r="H61" s="8">
        <v>4103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2"/>
        <v>6679</v>
      </c>
      <c r="P61" s="8">
        <f t="shared" si="3"/>
        <v>148558</v>
      </c>
    </row>
    <row r="62" spans="1:16" ht="13.5" customHeight="1">
      <c r="A62" s="19" t="s">
        <v>49</v>
      </c>
      <c r="B62" s="23" t="s">
        <v>267</v>
      </c>
      <c r="C62" s="8">
        <v>135</v>
      </c>
      <c r="D62" s="8">
        <v>3586</v>
      </c>
      <c r="E62" s="8">
        <v>1</v>
      </c>
      <c r="F62" s="8">
        <v>9</v>
      </c>
      <c r="G62" s="8">
        <v>6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2"/>
        <v>142</v>
      </c>
      <c r="P62" s="8">
        <f t="shared" si="3"/>
        <v>3595</v>
      </c>
    </row>
    <row r="63" spans="1:16" ht="13.5" customHeight="1">
      <c r="A63" s="19" t="s">
        <v>50</v>
      </c>
      <c r="B63" s="23" t="s">
        <v>268</v>
      </c>
      <c r="C63" s="8">
        <v>37</v>
      </c>
      <c r="D63" s="8">
        <v>4911</v>
      </c>
      <c r="E63" s="8">
        <v>1</v>
      </c>
      <c r="F63" s="8">
        <v>25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2"/>
        <v>38</v>
      </c>
      <c r="P63" s="8">
        <f t="shared" si="3"/>
        <v>4936</v>
      </c>
    </row>
    <row r="64" spans="1:16" ht="13.5" customHeight="1">
      <c r="A64" s="19" t="s">
        <v>51</v>
      </c>
      <c r="B64" s="23" t="s">
        <v>269</v>
      </c>
      <c r="C64" s="8">
        <v>2423</v>
      </c>
      <c r="D64" s="8">
        <v>155730</v>
      </c>
      <c r="E64" s="8">
        <v>13</v>
      </c>
      <c r="F64" s="8">
        <v>294</v>
      </c>
      <c r="G64" s="8">
        <v>30</v>
      </c>
      <c r="H64" s="8">
        <v>1516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f>C64+E64+G64+I64+K64+M64</f>
        <v>2466</v>
      </c>
      <c r="P64" s="8">
        <f>D64+F64+H64+J64+L64+N64</f>
        <v>157540</v>
      </c>
    </row>
    <row r="65" spans="1:16" ht="13.5" customHeight="1">
      <c r="A65" s="19" t="s">
        <v>52</v>
      </c>
      <c r="B65" s="23" t="s">
        <v>270</v>
      </c>
      <c r="C65" s="8">
        <v>167</v>
      </c>
      <c r="D65" s="8">
        <v>10574</v>
      </c>
      <c r="E65" s="8">
        <v>0</v>
      </c>
      <c r="F65" s="8">
        <v>0</v>
      </c>
      <c r="G65" s="8">
        <v>6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aca="true" t="shared" si="4" ref="O65:O95">C65+E65+G65+I65+K65+M65</f>
        <v>173</v>
      </c>
      <c r="P65" s="8">
        <f aca="true" t="shared" si="5" ref="P65:P95">D65+F65+H65+J65+L65+N65</f>
        <v>10574</v>
      </c>
    </row>
    <row r="66" spans="1:16" ht="13.5" customHeight="1">
      <c r="A66" s="19" t="s">
        <v>53</v>
      </c>
      <c r="B66" s="23" t="s">
        <v>271</v>
      </c>
      <c r="C66" s="8">
        <v>4838</v>
      </c>
      <c r="D66" s="8">
        <v>129319</v>
      </c>
      <c r="E66" s="8">
        <v>17</v>
      </c>
      <c r="F66" s="8">
        <v>1759</v>
      </c>
      <c r="G66" s="8">
        <v>3</v>
      </c>
      <c r="H66" s="8">
        <v>101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4"/>
        <v>4858</v>
      </c>
      <c r="P66" s="8">
        <f t="shared" si="5"/>
        <v>131179</v>
      </c>
    </row>
    <row r="67" spans="1:16" ht="13.5" customHeight="1">
      <c r="A67" s="19" t="s">
        <v>54</v>
      </c>
      <c r="B67" s="23" t="s">
        <v>272</v>
      </c>
      <c r="C67" s="8">
        <v>394</v>
      </c>
      <c r="D67" s="8">
        <v>12825</v>
      </c>
      <c r="E67" s="8">
        <v>3</v>
      </c>
      <c r="F67" s="8">
        <v>214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f t="shared" si="4"/>
        <v>397</v>
      </c>
      <c r="P67" s="8">
        <f t="shared" si="5"/>
        <v>13039</v>
      </c>
    </row>
    <row r="68" spans="1:16" ht="13.5" customHeight="1">
      <c r="A68" s="19" t="s">
        <v>55</v>
      </c>
      <c r="B68" s="23" t="s">
        <v>273</v>
      </c>
      <c r="C68" s="8">
        <v>96</v>
      </c>
      <c r="D68" s="8">
        <v>1959</v>
      </c>
      <c r="E68" s="8">
        <v>1</v>
      </c>
      <c r="F68" s="8">
        <v>5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si="4"/>
        <v>97</v>
      </c>
      <c r="P68" s="8">
        <f t="shared" si="5"/>
        <v>1964</v>
      </c>
    </row>
    <row r="69" spans="1:16" ht="13.5" customHeight="1">
      <c r="A69" s="19" t="s">
        <v>56</v>
      </c>
      <c r="B69" s="23" t="s">
        <v>274</v>
      </c>
      <c r="C69" s="8">
        <v>85</v>
      </c>
      <c r="D69" s="8">
        <v>1605</v>
      </c>
      <c r="E69" s="8">
        <v>3</v>
      </c>
      <c r="F69" s="8">
        <v>48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4"/>
        <v>88</v>
      </c>
      <c r="P69" s="8">
        <f t="shared" si="5"/>
        <v>1653</v>
      </c>
    </row>
    <row r="70" spans="1:16" ht="13.5" customHeight="1">
      <c r="A70" s="19" t="s">
        <v>57</v>
      </c>
      <c r="B70" s="23" t="s">
        <v>275</v>
      </c>
      <c r="C70" s="8">
        <v>7531</v>
      </c>
      <c r="D70" s="8">
        <v>107344</v>
      </c>
      <c r="E70" s="8">
        <v>73</v>
      </c>
      <c r="F70" s="8">
        <v>4384</v>
      </c>
      <c r="G70" s="8">
        <v>71</v>
      </c>
      <c r="H70" s="8">
        <v>2086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4"/>
        <v>7675</v>
      </c>
      <c r="P70" s="8">
        <f t="shared" si="5"/>
        <v>113814</v>
      </c>
    </row>
    <row r="71" spans="1:16" ht="13.5" customHeight="1">
      <c r="A71" s="19" t="s">
        <v>58</v>
      </c>
      <c r="B71" s="23" t="s">
        <v>276</v>
      </c>
      <c r="C71" s="8">
        <v>294</v>
      </c>
      <c r="D71" s="8">
        <v>9034</v>
      </c>
      <c r="E71" s="8">
        <v>4</v>
      </c>
      <c r="F71" s="8">
        <v>189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4"/>
        <v>298</v>
      </c>
      <c r="P71" s="8">
        <f t="shared" si="5"/>
        <v>9223</v>
      </c>
    </row>
    <row r="72" spans="1:16" ht="13.5" customHeight="1">
      <c r="A72" s="19" t="s">
        <v>59</v>
      </c>
      <c r="B72" s="23" t="s">
        <v>277</v>
      </c>
      <c r="C72" s="8">
        <v>17495</v>
      </c>
      <c r="D72" s="8">
        <v>1020965</v>
      </c>
      <c r="E72" s="8">
        <v>105</v>
      </c>
      <c r="F72" s="8">
        <v>4320</v>
      </c>
      <c r="G72" s="8">
        <v>212</v>
      </c>
      <c r="H72" s="8">
        <v>7504</v>
      </c>
      <c r="I72" s="8">
        <v>8</v>
      </c>
      <c r="J72" s="8">
        <v>5253</v>
      </c>
      <c r="K72" s="8">
        <v>0</v>
      </c>
      <c r="L72" s="8">
        <v>0</v>
      </c>
      <c r="M72" s="8">
        <v>0</v>
      </c>
      <c r="N72" s="8">
        <v>0</v>
      </c>
      <c r="O72" s="8">
        <f t="shared" si="4"/>
        <v>17820</v>
      </c>
      <c r="P72" s="8">
        <f t="shared" si="5"/>
        <v>1038042</v>
      </c>
    </row>
    <row r="73" spans="1:16" ht="13.5" customHeight="1">
      <c r="A73" s="19" t="s">
        <v>60</v>
      </c>
      <c r="B73" s="23" t="s">
        <v>278</v>
      </c>
      <c r="C73" s="8">
        <v>1818</v>
      </c>
      <c r="D73" s="8">
        <v>27672</v>
      </c>
      <c r="E73" s="8">
        <v>8</v>
      </c>
      <c r="F73" s="8">
        <v>469</v>
      </c>
      <c r="G73" s="8">
        <v>10</v>
      </c>
      <c r="H73" s="8">
        <v>212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f t="shared" si="4"/>
        <v>1836</v>
      </c>
      <c r="P73" s="8">
        <f t="shared" si="5"/>
        <v>28353</v>
      </c>
    </row>
    <row r="74" spans="1:16" ht="13.5" customHeight="1">
      <c r="A74" s="19" t="s">
        <v>61</v>
      </c>
      <c r="B74" s="23" t="s">
        <v>279</v>
      </c>
      <c r="C74" s="8">
        <v>1198</v>
      </c>
      <c r="D74" s="8">
        <v>25625</v>
      </c>
      <c r="E74" s="8">
        <v>29</v>
      </c>
      <c r="F74" s="8">
        <v>376</v>
      </c>
      <c r="G74" s="8">
        <v>6</v>
      </c>
      <c r="H74" s="8">
        <v>105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4"/>
        <v>1233</v>
      </c>
      <c r="P74" s="8">
        <f t="shared" si="5"/>
        <v>26106</v>
      </c>
    </row>
    <row r="75" spans="1:16" ht="13.5" customHeight="1">
      <c r="A75" s="19" t="s">
        <v>62</v>
      </c>
      <c r="B75" s="23" t="s">
        <v>280</v>
      </c>
      <c r="C75" s="8">
        <v>60</v>
      </c>
      <c r="D75" s="8">
        <v>4926</v>
      </c>
      <c r="E75" s="8">
        <v>1</v>
      </c>
      <c r="F75" s="8">
        <v>27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4"/>
        <v>61</v>
      </c>
      <c r="P75" s="8">
        <f t="shared" si="5"/>
        <v>4953</v>
      </c>
    </row>
    <row r="76" spans="1:16" ht="13.5" customHeight="1">
      <c r="A76" s="19" t="s">
        <v>63</v>
      </c>
      <c r="B76" s="23" t="s">
        <v>281</v>
      </c>
      <c r="C76" s="8">
        <v>111</v>
      </c>
      <c r="D76" s="8">
        <v>2032</v>
      </c>
      <c r="E76" s="8">
        <v>3</v>
      </c>
      <c r="F76" s="8">
        <v>34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4"/>
        <v>114</v>
      </c>
      <c r="P76" s="8">
        <f t="shared" si="5"/>
        <v>2066</v>
      </c>
    </row>
    <row r="77" spans="1:16" ht="13.5" customHeight="1">
      <c r="A77" s="19" t="s">
        <v>64</v>
      </c>
      <c r="B77" s="23" t="s">
        <v>282</v>
      </c>
      <c r="C77" s="8">
        <v>59</v>
      </c>
      <c r="D77" s="8">
        <v>150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4"/>
        <v>59</v>
      </c>
      <c r="P77" s="8">
        <f t="shared" si="5"/>
        <v>150</v>
      </c>
    </row>
    <row r="78" spans="1:16" ht="13.5" customHeight="1">
      <c r="A78" s="20" t="s">
        <v>65</v>
      </c>
      <c r="B78" s="24" t="s">
        <v>283</v>
      </c>
      <c r="C78" s="9">
        <v>759</v>
      </c>
      <c r="D78" s="9">
        <v>19389</v>
      </c>
      <c r="E78" s="9">
        <v>6</v>
      </c>
      <c r="F78" s="9">
        <v>115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4"/>
        <v>765</v>
      </c>
      <c r="P78" s="9">
        <f t="shared" si="5"/>
        <v>19504</v>
      </c>
    </row>
    <row r="79" spans="1:16" ht="13.5" customHeight="1">
      <c r="A79" s="19" t="s">
        <v>66</v>
      </c>
      <c r="B79" s="23" t="s">
        <v>284</v>
      </c>
      <c r="C79" s="8">
        <v>199</v>
      </c>
      <c r="D79" s="8">
        <v>7208</v>
      </c>
      <c r="E79" s="8">
        <v>1</v>
      </c>
      <c r="F79" s="8">
        <v>21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4"/>
        <v>200</v>
      </c>
      <c r="P79" s="8">
        <f t="shared" si="5"/>
        <v>7229</v>
      </c>
    </row>
    <row r="80" spans="1:16" ht="13.5" customHeight="1">
      <c r="A80" s="19" t="s">
        <v>67</v>
      </c>
      <c r="B80" s="23" t="s">
        <v>285</v>
      </c>
      <c r="C80" s="8">
        <v>352</v>
      </c>
      <c r="D80" s="8">
        <v>7628</v>
      </c>
      <c r="E80" s="8">
        <v>1</v>
      </c>
      <c r="F80" s="8">
        <v>27</v>
      </c>
      <c r="G80" s="8">
        <v>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f t="shared" si="4"/>
        <v>356</v>
      </c>
      <c r="P80" s="8">
        <f t="shared" si="5"/>
        <v>7655</v>
      </c>
    </row>
    <row r="81" spans="1:16" ht="13.5" customHeight="1">
      <c r="A81" s="19" t="s">
        <v>68</v>
      </c>
      <c r="B81" s="23" t="s">
        <v>286</v>
      </c>
      <c r="C81" s="8">
        <v>398</v>
      </c>
      <c r="D81" s="8">
        <v>4216</v>
      </c>
      <c r="E81" s="8">
        <v>3</v>
      </c>
      <c r="F81" s="8">
        <v>393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4"/>
        <v>401</v>
      </c>
      <c r="P81" s="8">
        <f t="shared" si="5"/>
        <v>4609</v>
      </c>
    </row>
    <row r="82" spans="1:16" ht="13.5" customHeight="1">
      <c r="A82" s="19" t="s">
        <v>69</v>
      </c>
      <c r="B82" s="23" t="s">
        <v>287</v>
      </c>
      <c r="C82" s="8">
        <v>81</v>
      </c>
      <c r="D82" s="8">
        <v>4950</v>
      </c>
      <c r="E82" s="8">
        <v>1</v>
      </c>
      <c r="F82" s="8">
        <v>39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f t="shared" si="4"/>
        <v>82</v>
      </c>
      <c r="P82" s="8">
        <f t="shared" si="5"/>
        <v>4989</v>
      </c>
    </row>
    <row r="83" spans="1:16" ht="13.5" customHeight="1">
      <c r="A83" s="19" t="s">
        <v>70</v>
      </c>
      <c r="B83" s="23" t="s">
        <v>288</v>
      </c>
      <c r="C83" s="8">
        <v>179</v>
      </c>
      <c r="D83" s="8">
        <v>1433</v>
      </c>
      <c r="E83" s="8">
        <v>5</v>
      </c>
      <c r="F83" s="8">
        <v>26</v>
      </c>
      <c r="G83" s="8">
        <v>1</v>
      </c>
      <c r="H83" s="8">
        <v>31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f t="shared" si="4"/>
        <v>185</v>
      </c>
      <c r="P83" s="8">
        <f t="shared" si="5"/>
        <v>1490</v>
      </c>
    </row>
    <row r="84" spans="1:16" ht="13.5" customHeight="1">
      <c r="A84" s="19" t="s">
        <v>71</v>
      </c>
      <c r="B84" s="23" t="s">
        <v>289</v>
      </c>
      <c r="C84" s="8">
        <v>92</v>
      </c>
      <c r="D84" s="8">
        <v>2562</v>
      </c>
      <c r="E84" s="8">
        <v>3</v>
      </c>
      <c r="F84" s="8">
        <v>42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4"/>
        <v>95</v>
      </c>
      <c r="P84" s="8">
        <f t="shared" si="5"/>
        <v>2604</v>
      </c>
    </row>
    <row r="85" spans="1:16" ht="13.5" customHeight="1">
      <c r="A85" s="19" t="s">
        <v>72</v>
      </c>
      <c r="B85" s="23" t="s">
        <v>290</v>
      </c>
      <c r="C85" s="8">
        <v>8316</v>
      </c>
      <c r="D85" s="8">
        <v>271253</v>
      </c>
      <c r="E85" s="8">
        <v>138</v>
      </c>
      <c r="F85" s="8">
        <v>24797</v>
      </c>
      <c r="G85" s="8">
        <v>81</v>
      </c>
      <c r="H85" s="8">
        <v>8289</v>
      </c>
      <c r="I85" s="8">
        <v>3</v>
      </c>
      <c r="J85" s="8">
        <v>3266</v>
      </c>
      <c r="K85" s="8">
        <v>0</v>
      </c>
      <c r="L85" s="8">
        <v>0</v>
      </c>
      <c r="M85" s="8">
        <v>0</v>
      </c>
      <c r="N85" s="8">
        <v>0</v>
      </c>
      <c r="O85" s="8">
        <f t="shared" si="4"/>
        <v>8538</v>
      </c>
      <c r="P85" s="8">
        <f t="shared" si="5"/>
        <v>307605</v>
      </c>
    </row>
    <row r="86" spans="1:16" ht="13.5" customHeight="1">
      <c r="A86" s="19" t="s">
        <v>73</v>
      </c>
      <c r="B86" s="23" t="s">
        <v>291</v>
      </c>
      <c r="C86" s="8">
        <v>110</v>
      </c>
      <c r="D86" s="8">
        <v>4191</v>
      </c>
      <c r="E86" s="8">
        <v>1</v>
      </c>
      <c r="F86" s="8">
        <v>46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4"/>
        <v>111</v>
      </c>
      <c r="P86" s="8">
        <f t="shared" si="5"/>
        <v>4237</v>
      </c>
    </row>
    <row r="87" spans="1:16" ht="13.5" customHeight="1">
      <c r="A87" s="19" t="s">
        <v>74</v>
      </c>
      <c r="B87" s="23" t="s">
        <v>292</v>
      </c>
      <c r="C87" s="8">
        <v>154</v>
      </c>
      <c r="D87" s="8">
        <v>2663</v>
      </c>
      <c r="E87" s="8">
        <v>1</v>
      </c>
      <c r="F87" s="8">
        <v>2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4"/>
        <v>155</v>
      </c>
      <c r="P87" s="8">
        <f t="shared" si="5"/>
        <v>2665</v>
      </c>
    </row>
    <row r="88" spans="1:16" ht="13.5" customHeight="1">
      <c r="A88" s="19" t="s">
        <v>75</v>
      </c>
      <c r="B88" s="23" t="s">
        <v>293</v>
      </c>
      <c r="C88" s="8">
        <v>46</v>
      </c>
      <c r="D88" s="8">
        <v>1067</v>
      </c>
      <c r="E88" s="8">
        <v>1</v>
      </c>
      <c r="F88" s="8">
        <v>8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f t="shared" si="4"/>
        <v>47</v>
      </c>
      <c r="P88" s="8">
        <f t="shared" si="5"/>
        <v>1075</v>
      </c>
    </row>
    <row r="89" spans="1:16" ht="13.5" customHeight="1">
      <c r="A89" s="19" t="s">
        <v>76</v>
      </c>
      <c r="B89" s="23" t="s">
        <v>294</v>
      </c>
      <c r="C89" s="8">
        <v>316</v>
      </c>
      <c r="D89" s="8">
        <v>12597</v>
      </c>
      <c r="E89" s="8">
        <v>5</v>
      </c>
      <c r="F89" s="8">
        <v>385</v>
      </c>
      <c r="G89" s="8">
        <v>7</v>
      </c>
      <c r="H89" s="8">
        <v>42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 t="shared" si="4"/>
        <v>328</v>
      </c>
      <c r="P89" s="8">
        <f t="shared" si="5"/>
        <v>13024</v>
      </c>
    </row>
    <row r="90" spans="1:16" ht="13.5" customHeight="1">
      <c r="A90" s="19" t="s">
        <v>77</v>
      </c>
      <c r="B90" s="23" t="s">
        <v>295</v>
      </c>
      <c r="C90" s="8">
        <v>1851</v>
      </c>
      <c r="D90" s="8">
        <v>20341</v>
      </c>
      <c r="E90" s="8">
        <v>11</v>
      </c>
      <c r="F90" s="8">
        <v>596</v>
      </c>
      <c r="G90" s="8">
        <v>1</v>
      </c>
      <c r="H90" s="8">
        <v>293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4"/>
        <v>1863</v>
      </c>
      <c r="P90" s="8">
        <f t="shared" si="5"/>
        <v>21230</v>
      </c>
    </row>
    <row r="91" spans="1:16" ht="13.5" customHeight="1">
      <c r="A91" s="19" t="s">
        <v>78</v>
      </c>
      <c r="B91" s="23" t="s">
        <v>296</v>
      </c>
      <c r="C91" s="8">
        <v>507</v>
      </c>
      <c r="D91" s="8">
        <v>16636</v>
      </c>
      <c r="E91" s="8">
        <v>9</v>
      </c>
      <c r="F91" s="8">
        <v>207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4"/>
        <v>516</v>
      </c>
      <c r="P91" s="8">
        <f t="shared" si="5"/>
        <v>16843</v>
      </c>
    </row>
    <row r="92" spans="1:16" ht="13.5" customHeight="1">
      <c r="A92" s="19" t="s">
        <v>79</v>
      </c>
      <c r="B92" s="23" t="s">
        <v>297</v>
      </c>
      <c r="C92" s="8">
        <v>1695</v>
      </c>
      <c r="D92" s="8">
        <v>71053</v>
      </c>
      <c r="E92" s="8">
        <v>17</v>
      </c>
      <c r="F92" s="8">
        <v>552</v>
      </c>
      <c r="G92" s="8">
        <v>1</v>
      </c>
      <c r="H92" s="8">
        <v>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4"/>
        <v>1713</v>
      </c>
      <c r="P92" s="8">
        <f t="shared" si="5"/>
        <v>71614</v>
      </c>
    </row>
    <row r="93" spans="1:16" ht="13.5" customHeight="1">
      <c r="A93" s="19" t="s">
        <v>80</v>
      </c>
      <c r="B93" s="23" t="s">
        <v>298</v>
      </c>
      <c r="C93" s="8">
        <v>144</v>
      </c>
      <c r="D93" s="8">
        <v>4350</v>
      </c>
      <c r="E93" s="8">
        <v>1</v>
      </c>
      <c r="F93" s="8">
        <v>6</v>
      </c>
      <c r="G93" s="8">
        <v>1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4"/>
        <v>146</v>
      </c>
      <c r="P93" s="8">
        <f t="shared" si="5"/>
        <v>4356</v>
      </c>
    </row>
    <row r="94" spans="1:16" ht="13.5" customHeight="1">
      <c r="A94" s="19" t="s">
        <v>81</v>
      </c>
      <c r="B94" s="23" t="s">
        <v>299</v>
      </c>
      <c r="C94" s="8">
        <v>182</v>
      </c>
      <c r="D94" s="8">
        <v>1710</v>
      </c>
      <c r="E94" s="8">
        <v>2</v>
      </c>
      <c r="F94" s="8">
        <v>30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4"/>
        <v>184</v>
      </c>
      <c r="P94" s="8">
        <f t="shared" si="5"/>
        <v>1740</v>
      </c>
    </row>
    <row r="95" spans="1:16" ht="13.5" customHeight="1">
      <c r="A95" s="19" t="s">
        <v>82</v>
      </c>
      <c r="B95" s="23" t="s">
        <v>300</v>
      </c>
      <c r="C95" s="8">
        <v>683</v>
      </c>
      <c r="D95" s="8">
        <v>31084</v>
      </c>
      <c r="E95" s="8">
        <v>9</v>
      </c>
      <c r="F95" s="8">
        <v>645</v>
      </c>
      <c r="G95" s="8">
        <v>21</v>
      </c>
      <c r="H95" s="8">
        <v>66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4"/>
        <v>713</v>
      </c>
      <c r="P95" s="8">
        <f t="shared" si="5"/>
        <v>31795</v>
      </c>
    </row>
    <row r="96" spans="1:16" ht="13.5" customHeight="1">
      <c r="A96" s="19" t="s">
        <v>83</v>
      </c>
      <c r="B96" s="23" t="s">
        <v>301</v>
      </c>
      <c r="C96" s="8">
        <v>178</v>
      </c>
      <c r="D96" s="8">
        <v>1032</v>
      </c>
      <c r="E96" s="8">
        <v>2</v>
      </c>
      <c r="F96" s="8">
        <v>7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f aca="true" t="shared" si="6" ref="O96:P99">C96+E96+G96+I96+K96+M96</f>
        <v>180</v>
      </c>
      <c r="P96" s="8">
        <f t="shared" si="6"/>
        <v>1039</v>
      </c>
    </row>
    <row r="97" spans="1:16" ht="13.5" customHeight="1">
      <c r="A97" s="19" t="s">
        <v>84</v>
      </c>
      <c r="B97" s="23" t="s">
        <v>302</v>
      </c>
      <c r="C97" s="8">
        <v>98</v>
      </c>
      <c r="D97" s="8">
        <v>2535</v>
      </c>
      <c r="E97" s="8">
        <v>2</v>
      </c>
      <c r="F97" s="8">
        <v>68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6"/>
        <v>100</v>
      </c>
      <c r="P97" s="8">
        <f t="shared" si="6"/>
        <v>2603</v>
      </c>
    </row>
    <row r="98" spans="1:16" ht="13.5" customHeight="1">
      <c r="A98" s="19" t="s">
        <v>85</v>
      </c>
      <c r="B98" s="23" t="s">
        <v>303</v>
      </c>
      <c r="C98" s="8">
        <v>93</v>
      </c>
      <c r="D98" s="8">
        <v>3453</v>
      </c>
      <c r="E98" s="8">
        <v>1</v>
      </c>
      <c r="F98" s="8">
        <v>28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6"/>
        <v>94</v>
      </c>
      <c r="P98" s="8">
        <f t="shared" si="6"/>
        <v>3481</v>
      </c>
    </row>
    <row r="99" spans="1:16" ht="13.5" customHeight="1">
      <c r="A99" s="20" t="s">
        <v>86</v>
      </c>
      <c r="B99" s="24" t="s">
        <v>304</v>
      </c>
      <c r="C99" s="9">
        <v>58</v>
      </c>
      <c r="D99" s="9">
        <v>1454</v>
      </c>
      <c r="E99" s="9">
        <v>2</v>
      </c>
      <c r="F99" s="9">
        <v>35</v>
      </c>
      <c r="G99" s="9">
        <v>1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8">
        <f t="shared" si="6"/>
        <v>61</v>
      </c>
      <c r="P99" s="8">
        <f t="shared" si="6"/>
        <v>1489</v>
      </c>
    </row>
    <row r="100" spans="1:16" s="12" customFormat="1" ht="20.25" customHeight="1">
      <c r="A100" s="36" t="s">
        <v>111</v>
      </c>
      <c r="B100" s="36"/>
      <c r="C100" s="13">
        <f aca="true" t="shared" si="7" ref="C100:N100">SUM(C13:C99)</f>
        <v>180820</v>
      </c>
      <c r="D100" s="13">
        <f t="shared" si="7"/>
        <v>10874770</v>
      </c>
      <c r="E100" s="13">
        <f t="shared" si="7"/>
        <v>1326</v>
      </c>
      <c r="F100" s="13">
        <f t="shared" si="7"/>
        <v>151109</v>
      </c>
      <c r="G100" s="13">
        <f t="shared" si="7"/>
        <v>5397</v>
      </c>
      <c r="H100" s="13">
        <f t="shared" si="7"/>
        <v>241290</v>
      </c>
      <c r="I100" s="13">
        <f t="shared" si="7"/>
        <v>52</v>
      </c>
      <c r="J100" s="13">
        <f t="shared" si="7"/>
        <v>208426</v>
      </c>
      <c r="K100" s="13">
        <f t="shared" si="7"/>
        <v>0</v>
      </c>
      <c r="L100" s="13">
        <f t="shared" si="7"/>
        <v>0</v>
      </c>
      <c r="M100" s="13">
        <f t="shared" si="7"/>
        <v>18</v>
      </c>
      <c r="N100" s="13">
        <f t="shared" si="7"/>
        <v>1434</v>
      </c>
      <c r="O100" s="14">
        <f aca="true" t="shared" si="8" ref="O100:P102">C100+E100+G100+I100+K100+M100</f>
        <v>187613</v>
      </c>
      <c r="P100" s="14">
        <f t="shared" si="8"/>
        <v>11477029</v>
      </c>
    </row>
    <row r="101" spans="1:16" s="12" customFormat="1" ht="20.25" customHeight="1">
      <c r="A101" s="36" t="s">
        <v>114</v>
      </c>
      <c r="B101" s="36"/>
      <c r="C101" s="13">
        <v>1321</v>
      </c>
      <c r="D101" s="13">
        <v>65615</v>
      </c>
      <c r="E101" s="13">
        <v>37</v>
      </c>
      <c r="F101" s="13">
        <v>750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4">
        <f t="shared" si="8"/>
        <v>1358</v>
      </c>
      <c r="P101" s="14">
        <f t="shared" si="8"/>
        <v>66365</v>
      </c>
    </row>
    <row r="102" spans="1:16" s="12" customFormat="1" ht="20.25" customHeight="1">
      <c r="A102" s="36" t="s">
        <v>95</v>
      </c>
      <c r="B102" s="36"/>
      <c r="C102" s="13">
        <f aca="true" t="shared" si="9" ref="C102:N102">C100+C101</f>
        <v>182141</v>
      </c>
      <c r="D102" s="13">
        <f t="shared" si="9"/>
        <v>10940385</v>
      </c>
      <c r="E102" s="13">
        <f t="shared" si="9"/>
        <v>1363</v>
      </c>
      <c r="F102" s="13">
        <f t="shared" si="9"/>
        <v>151859</v>
      </c>
      <c r="G102" s="13">
        <f t="shared" si="9"/>
        <v>5397</v>
      </c>
      <c r="H102" s="13">
        <f t="shared" si="9"/>
        <v>241290</v>
      </c>
      <c r="I102" s="13">
        <f t="shared" si="9"/>
        <v>52</v>
      </c>
      <c r="J102" s="13">
        <f t="shared" si="9"/>
        <v>208426</v>
      </c>
      <c r="K102" s="13">
        <f t="shared" si="9"/>
        <v>0</v>
      </c>
      <c r="L102" s="13">
        <f t="shared" si="9"/>
        <v>0</v>
      </c>
      <c r="M102" s="13">
        <f t="shared" si="9"/>
        <v>18</v>
      </c>
      <c r="N102" s="13">
        <f t="shared" si="9"/>
        <v>1434</v>
      </c>
      <c r="O102" s="14">
        <f t="shared" si="8"/>
        <v>188971</v>
      </c>
      <c r="P102" s="14">
        <f t="shared" si="8"/>
        <v>11543394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2" customFormat="1" ht="18.75" customHeight="1">
      <c r="A104" s="10"/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2" customFormat="1" ht="18.75" customHeight="1">
      <c r="A105" s="10"/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2" customFormat="1" ht="18.75" customHeight="1">
      <c r="A106" s="10"/>
      <c r="B106" s="11" t="s">
        <v>117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2" customFormat="1" ht="18.75" customHeight="1">
      <c r="A107" s="10"/>
      <c r="B107" s="11" t="s">
        <v>118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mergeCells count="24">
    <mergeCell ref="A6:P6"/>
    <mergeCell ref="A5:P5"/>
    <mergeCell ref="A1:B1"/>
    <mergeCell ref="A2:B2"/>
    <mergeCell ref="A3:B3"/>
    <mergeCell ref="A4:P4"/>
    <mergeCell ref="A102:B102"/>
    <mergeCell ref="O9:P11"/>
    <mergeCell ref="A9:A12"/>
    <mergeCell ref="B9:B12"/>
    <mergeCell ref="C9:H9"/>
    <mergeCell ref="I9:N9"/>
    <mergeCell ref="I10:J11"/>
    <mergeCell ref="K10:N10"/>
    <mergeCell ref="K11:L11"/>
    <mergeCell ref="M11:N11"/>
    <mergeCell ref="N8:P8"/>
    <mergeCell ref="N7:P7"/>
    <mergeCell ref="A100:B100"/>
    <mergeCell ref="A101:B101"/>
    <mergeCell ref="E11:F11"/>
    <mergeCell ref="G11:H11"/>
    <mergeCell ref="E10:H10"/>
    <mergeCell ref="C10:D11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P123"/>
  <sheetViews>
    <sheetView tabSelected="1" workbookViewId="0" topLeftCell="A88">
      <selection activeCell="A5" sqref="A5:P5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3" width="8.5546875" style="1" customWidth="1"/>
    <col min="4" max="4" width="9.4453125" style="1" customWidth="1"/>
    <col min="5" max="14" width="8.5546875" style="1" customWidth="1"/>
    <col min="15" max="16" width="9.5546875" style="1" customWidth="1"/>
    <col min="17" max="16384" width="11.5546875" style="1" customWidth="1"/>
  </cols>
  <sheetData>
    <row r="1" spans="1:2" ht="15" customHeight="1">
      <c r="A1" s="40" t="s">
        <v>97</v>
      </c>
      <c r="B1" s="40"/>
    </row>
    <row r="2" spans="1:2" ht="15" customHeight="1">
      <c r="A2" s="40" t="s">
        <v>96</v>
      </c>
      <c r="B2" s="40"/>
    </row>
    <row r="3" spans="1:2" ht="15" customHeight="1">
      <c r="A3" s="40" t="s">
        <v>98</v>
      </c>
      <c r="B3" s="40"/>
    </row>
    <row r="5" spans="1:16" ht="18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8" customHeight="1">
      <c r="A6" s="39" t="s">
        <v>218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4:16" ht="15" customHeight="1">
      <c r="N8" s="37" t="s">
        <v>113</v>
      </c>
      <c r="O8" s="37"/>
      <c r="P8" s="37"/>
    </row>
    <row r="9" spans="1:16" s="4" customFormat="1" ht="15" customHeight="1">
      <c r="A9" s="38" t="s">
        <v>87</v>
      </c>
      <c r="B9" s="38" t="s">
        <v>88</v>
      </c>
      <c r="C9" s="38" t="s">
        <v>109</v>
      </c>
      <c r="D9" s="38"/>
      <c r="E9" s="38"/>
      <c r="F9" s="38"/>
      <c r="G9" s="38"/>
      <c r="H9" s="38"/>
      <c r="I9" s="38" t="s">
        <v>110</v>
      </c>
      <c r="J9" s="38"/>
      <c r="K9" s="38"/>
      <c r="L9" s="38"/>
      <c r="M9" s="38"/>
      <c r="N9" s="38"/>
      <c r="O9" s="38" t="s">
        <v>95</v>
      </c>
      <c r="P9" s="38"/>
    </row>
    <row r="10" spans="1:16" s="4" customFormat="1" ht="15" customHeight="1">
      <c r="A10" s="38"/>
      <c r="B10" s="38"/>
      <c r="C10" s="38" t="s">
        <v>94</v>
      </c>
      <c r="D10" s="38"/>
      <c r="E10" s="38" t="s">
        <v>93</v>
      </c>
      <c r="F10" s="38"/>
      <c r="G10" s="38"/>
      <c r="H10" s="38"/>
      <c r="I10" s="38" t="s">
        <v>94</v>
      </c>
      <c r="J10" s="38"/>
      <c r="K10" s="38" t="s">
        <v>93</v>
      </c>
      <c r="L10" s="38"/>
      <c r="M10" s="38"/>
      <c r="N10" s="38"/>
      <c r="O10" s="38"/>
      <c r="P10" s="38"/>
    </row>
    <row r="11" spans="1:16" s="4" customFormat="1" ht="28.5" customHeight="1">
      <c r="A11" s="38"/>
      <c r="B11" s="38"/>
      <c r="C11" s="38"/>
      <c r="D11" s="38"/>
      <c r="E11" s="38" t="s">
        <v>91</v>
      </c>
      <c r="F11" s="38"/>
      <c r="G11" s="38" t="s">
        <v>92</v>
      </c>
      <c r="H11" s="38"/>
      <c r="I11" s="38"/>
      <c r="J11" s="38"/>
      <c r="K11" s="38" t="s">
        <v>91</v>
      </c>
      <c r="L11" s="38"/>
      <c r="M11" s="38" t="s">
        <v>92</v>
      </c>
      <c r="N11" s="38"/>
      <c r="O11" s="38"/>
      <c r="P11" s="38"/>
    </row>
    <row r="12" spans="1:16" s="4" customFormat="1" ht="15" customHeight="1">
      <c r="A12" s="38"/>
      <c r="B12" s="38"/>
      <c r="C12" s="3" t="s">
        <v>89</v>
      </c>
      <c r="D12" s="3" t="s">
        <v>90</v>
      </c>
      <c r="E12" s="3" t="s">
        <v>89</v>
      </c>
      <c r="F12" s="3" t="s">
        <v>90</v>
      </c>
      <c r="G12" s="3" t="s">
        <v>89</v>
      </c>
      <c r="H12" s="3" t="s">
        <v>90</v>
      </c>
      <c r="I12" s="3" t="s">
        <v>89</v>
      </c>
      <c r="J12" s="3" t="s">
        <v>90</v>
      </c>
      <c r="K12" s="3" t="s">
        <v>89</v>
      </c>
      <c r="L12" s="3" t="s">
        <v>90</v>
      </c>
      <c r="M12" s="3" t="s">
        <v>89</v>
      </c>
      <c r="N12" s="3" t="s">
        <v>90</v>
      </c>
      <c r="O12" s="3" t="s">
        <v>89</v>
      </c>
      <c r="P12" s="3" t="s">
        <v>90</v>
      </c>
    </row>
    <row r="13" spans="1:16" ht="13.5" customHeight="1">
      <c r="A13" s="17" t="s">
        <v>0</v>
      </c>
      <c r="B13" s="22" t="s">
        <v>219</v>
      </c>
      <c r="C13" s="7">
        <f>'de chèques'!C13+courants!C13+'d''épargne'!C13+'à terme et bons de caisse'!C13+'créditeurs de la clientèle'!C13</f>
        <v>142309</v>
      </c>
      <c r="D13" s="7">
        <f>'de chèques'!D13+courants!D13+'d''épargne'!D13+'à terme et bons de caisse'!D13+'créditeurs de la clientèle'!D13</f>
        <v>4969162</v>
      </c>
      <c r="E13" s="7">
        <f>'de chèques'!E13+courants!E13+'d''épargne'!E13+'à terme et bons de caisse'!E13+'créditeurs de la clientèle'!E13</f>
        <v>19309</v>
      </c>
      <c r="F13" s="7">
        <f>'de chèques'!F13+courants!F13+'d''épargne'!F13+'à terme et bons de caisse'!F13+'créditeurs de la clientèle'!F13</f>
        <v>1504489</v>
      </c>
      <c r="G13" s="7">
        <f>'de chèques'!G13+courants!G13+'d''épargne'!G13+'à terme et bons de caisse'!G13+'créditeurs de la clientèle'!G13</f>
        <v>2270</v>
      </c>
      <c r="H13" s="7">
        <f>'de chèques'!H13+courants!H13+'d''épargne'!H13+'à terme et bons de caisse'!H13+'créditeurs de la clientèle'!H13</f>
        <v>77711</v>
      </c>
      <c r="I13" s="7">
        <f>'de chèques'!I13+courants!I13+'d''épargne'!I13+'à terme et bons de caisse'!I13+'créditeurs de la clientèle'!I13</f>
        <v>62</v>
      </c>
      <c r="J13" s="7">
        <f>'de chèques'!J13+courants!J13+'d''épargne'!J13+'à terme et bons de caisse'!J13+'créditeurs de la clientèle'!J13</f>
        <v>14260</v>
      </c>
      <c r="K13" s="7">
        <f>'de chèques'!K13+courants!K13+'d''épargne'!K13+'à terme et bons de caisse'!K13+'créditeurs de la clientèle'!K13</f>
        <v>394</v>
      </c>
      <c r="L13" s="7">
        <f>'de chèques'!L13+courants!L13+'d''épargne'!L13+'à terme et bons de caisse'!L13+'créditeurs de la clientèle'!L13</f>
        <v>352</v>
      </c>
      <c r="M13" s="7">
        <f>'de chèques'!M13+courants!M13+'d''épargne'!M13+'à terme et bons de caisse'!M13+'créditeurs de la clientèle'!M13</f>
        <v>26</v>
      </c>
      <c r="N13" s="7">
        <f>'de chèques'!N13+courants!N13+'d''épargne'!N13+'à terme et bons de caisse'!N13+'créditeurs de la clientèle'!N13</f>
        <v>2188</v>
      </c>
      <c r="O13" s="7">
        <f>C13+E13+G13+I13+K13+M13</f>
        <v>164370</v>
      </c>
      <c r="P13" s="7">
        <f>D13+F13+H13+J13+L13+N13</f>
        <v>6568162</v>
      </c>
    </row>
    <row r="14" spans="1:16" ht="13.5" customHeight="1">
      <c r="A14" s="19" t="s">
        <v>1</v>
      </c>
      <c r="B14" s="23" t="s">
        <v>220</v>
      </c>
      <c r="C14" s="8">
        <f>'de chèques'!C14+courants!C14+'d''épargne'!C14+'à terme et bons de caisse'!C14+'créditeurs de la clientèle'!C14</f>
        <v>7662</v>
      </c>
      <c r="D14" s="8">
        <f>'de chèques'!D14+courants!D14+'d''épargne'!D14+'à terme et bons de caisse'!D14+'créditeurs de la clientèle'!D14</f>
        <v>171689</v>
      </c>
      <c r="E14" s="8">
        <f>'de chèques'!E14+courants!E14+'d''épargne'!E14+'à terme et bons de caisse'!E14+'créditeurs de la clientèle'!E14</f>
        <v>5159</v>
      </c>
      <c r="F14" s="8">
        <f>'de chèques'!F14+courants!F14+'d''épargne'!F14+'à terme et bons de caisse'!F14+'créditeurs de la clientèle'!F14</f>
        <v>325786</v>
      </c>
      <c r="G14" s="8">
        <f>'de chèques'!G14+courants!G14+'d''épargne'!G14+'à terme et bons de caisse'!G14+'créditeurs de la clientèle'!G14</f>
        <v>47</v>
      </c>
      <c r="H14" s="8">
        <f>'de chèques'!H14+courants!H14+'d''épargne'!H14+'à terme et bons de caisse'!H14+'créditeurs de la clientèle'!H14</f>
        <v>1484</v>
      </c>
      <c r="I14" s="8">
        <f>'de chèques'!I14+courants!I14+'d''épargne'!I14+'à terme et bons de caisse'!I14+'créditeurs de la clientèle'!I14</f>
        <v>0</v>
      </c>
      <c r="J14" s="8">
        <f>'de chèques'!J14+courants!J14+'d''épargne'!J14+'à terme et bons de caisse'!J14+'créditeurs de la clientèle'!J14</f>
        <v>0</v>
      </c>
      <c r="K14" s="8">
        <f>'de chèques'!K14+courants!K14+'d''épargne'!K14+'à terme et bons de caisse'!K14+'créditeurs de la clientèle'!K14</f>
        <v>10</v>
      </c>
      <c r="L14" s="8">
        <f>'de chèques'!L14+courants!L14+'d''épargne'!L14+'à terme et bons de caisse'!L14+'créditeurs de la clientèle'!L14</f>
        <v>5</v>
      </c>
      <c r="M14" s="8">
        <f>'de chèques'!M14+courants!M14+'d''épargne'!M14+'à terme et bons de caisse'!M14+'créditeurs de la clientèle'!M14</f>
        <v>2</v>
      </c>
      <c r="N14" s="8">
        <f>'de chèques'!N14+courants!N14+'d''épargne'!N14+'à terme et bons de caisse'!N14+'créditeurs de la clientèle'!N14</f>
        <v>138</v>
      </c>
      <c r="O14" s="8">
        <f aca="true" t="shared" si="0" ref="O14:P77">C14+E14+G14+I14+K14+M14</f>
        <v>12880</v>
      </c>
      <c r="P14" s="8">
        <f t="shared" si="0"/>
        <v>499102</v>
      </c>
    </row>
    <row r="15" spans="1:16" ht="13.5" customHeight="1">
      <c r="A15" s="19" t="s">
        <v>2</v>
      </c>
      <c r="B15" s="23" t="s">
        <v>221</v>
      </c>
      <c r="C15" s="8">
        <f>'de chèques'!C15+courants!C15+'d''épargne'!C15+'à terme et bons de caisse'!C15+'créditeurs de la clientèle'!C15</f>
        <v>7318</v>
      </c>
      <c r="D15" s="8">
        <f>'de chèques'!D15+courants!D15+'d''épargne'!D15+'à terme et bons de caisse'!D15+'créditeurs de la clientèle'!D15</f>
        <v>101411</v>
      </c>
      <c r="E15" s="8">
        <f>'de chèques'!E15+courants!E15+'d''épargne'!E15+'à terme et bons de caisse'!E15+'créditeurs de la clientèle'!E15</f>
        <v>2129</v>
      </c>
      <c r="F15" s="8">
        <f>'de chèques'!F15+courants!F15+'d''épargne'!F15+'à terme et bons de caisse'!F15+'créditeurs de la clientèle'!F15</f>
        <v>76842</v>
      </c>
      <c r="G15" s="8">
        <f>'de chèques'!G15+courants!G15+'d''épargne'!G15+'à terme et bons de caisse'!G15+'créditeurs de la clientèle'!G15</f>
        <v>4</v>
      </c>
      <c r="H15" s="8">
        <f>'de chèques'!H15+courants!H15+'d''épargne'!H15+'à terme et bons de caisse'!H15+'créditeurs de la clientèle'!H15</f>
        <v>2</v>
      </c>
      <c r="I15" s="8">
        <f>'de chèques'!I15+courants!I15+'d''épargne'!I15+'à terme et bons de caisse'!I15+'créditeurs de la clientèle'!I15</f>
        <v>2</v>
      </c>
      <c r="J15" s="8">
        <f>'de chèques'!J15+courants!J15+'d''épargne'!J15+'à terme et bons de caisse'!J15+'créditeurs de la clientèle'!J15</f>
        <v>1</v>
      </c>
      <c r="K15" s="8">
        <f>'de chèques'!K15+courants!K15+'d''épargne'!K15+'à terme et bons de caisse'!K15+'créditeurs de la clientèle'!K15</f>
        <v>0</v>
      </c>
      <c r="L15" s="8">
        <f>'de chèques'!L15+courants!L15+'d''épargne'!L15+'à terme et bons de caisse'!L15+'créditeurs de la clientèle'!L15</f>
        <v>0</v>
      </c>
      <c r="M15" s="8">
        <f>'de chèques'!M15+courants!M15+'d''épargne'!M15+'à terme et bons de caisse'!M15+'créditeurs de la clientèle'!M15</f>
        <v>0</v>
      </c>
      <c r="N15" s="8">
        <f>'de chèques'!N15+courants!N15+'d''épargne'!N15+'à terme et bons de caisse'!N15+'créditeurs de la clientèle'!N15</f>
        <v>0</v>
      </c>
      <c r="O15" s="8">
        <f t="shared" si="0"/>
        <v>9453</v>
      </c>
      <c r="P15" s="8">
        <f t="shared" si="0"/>
        <v>178256</v>
      </c>
    </row>
    <row r="16" spans="1:16" ht="13.5" customHeight="1">
      <c r="A16" s="19" t="s">
        <v>3</v>
      </c>
      <c r="B16" s="23" t="s">
        <v>222</v>
      </c>
      <c r="C16" s="8">
        <f>'de chèques'!C16+courants!C16+'d''épargne'!C16+'à terme et bons de caisse'!C16+'créditeurs de la clientèle'!C16</f>
        <v>20494</v>
      </c>
      <c r="D16" s="8">
        <f>'de chèques'!D16+courants!D16+'d''épargne'!D16+'à terme et bons de caisse'!D16+'créditeurs de la clientèle'!D16</f>
        <v>600714</v>
      </c>
      <c r="E16" s="8">
        <f>'de chèques'!E16+courants!E16+'d''épargne'!E16+'à terme et bons de caisse'!E16+'créditeurs de la clientèle'!E16</f>
        <v>3889</v>
      </c>
      <c r="F16" s="8">
        <f>'de chèques'!F16+courants!F16+'d''épargne'!F16+'à terme et bons de caisse'!F16+'créditeurs de la clientèle'!F16</f>
        <v>264142</v>
      </c>
      <c r="G16" s="8">
        <f>'de chèques'!G16+courants!G16+'d''épargne'!G16+'à terme et bons de caisse'!G16+'créditeurs de la clientèle'!G16</f>
        <v>46</v>
      </c>
      <c r="H16" s="8">
        <f>'de chèques'!H16+courants!H16+'d''épargne'!H16+'à terme et bons de caisse'!H16+'créditeurs de la clientèle'!H16</f>
        <v>1627</v>
      </c>
      <c r="I16" s="8">
        <f>'de chèques'!I16+courants!I16+'d''épargne'!I16+'à terme et bons de caisse'!I16+'créditeurs de la clientèle'!I16</f>
        <v>0</v>
      </c>
      <c r="J16" s="8">
        <f>'de chèques'!J16+courants!J16+'d''épargne'!J16+'à terme et bons de caisse'!J16+'créditeurs de la clientèle'!J16</f>
        <v>0</v>
      </c>
      <c r="K16" s="8">
        <f>'de chèques'!K16+courants!K16+'d''épargne'!K16+'à terme et bons de caisse'!K16+'créditeurs de la clientèle'!K16</f>
        <v>23</v>
      </c>
      <c r="L16" s="8">
        <f>'de chèques'!L16+courants!L16+'d''épargne'!L16+'à terme et bons de caisse'!L16+'créditeurs de la clientèle'!L16</f>
        <v>24</v>
      </c>
      <c r="M16" s="8">
        <f>'de chèques'!M16+courants!M16+'d''épargne'!M16+'à terme et bons de caisse'!M16+'créditeurs de la clientèle'!M16</f>
        <v>1</v>
      </c>
      <c r="N16" s="8">
        <f>'de chèques'!N16+courants!N16+'d''épargne'!N16+'à terme et bons de caisse'!N16+'créditeurs de la clientèle'!N16</f>
        <v>1</v>
      </c>
      <c r="O16" s="8">
        <f t="shared" si="0"/>
        <v>24453</v>
      </c>
      <c r="P16" s="8">
        <f t="shared" si="0"/>
        <v>866508</v>
      </c>
    </row>
    <row r="17" spans="1:16" ht="13.5" customHeight="1">
      <c r="A17" s="19" t="s">
        <v>4</v>
      </c>
      <c r="B17" s="23" t="s">
        <v>223</v>
      </c>
      <c r="C17" s="8">
        <f>'de chèques'!C17+courants!C17+'d''épargne'!C17+'à terme et bons de caisse'!C17+'créditeurs de la clientèle'!C17</f>
        <v>2505</v>
      </c>
      <c r="D17" s="8">
        <f>'de chèques'!D17+courants!D17+'d''épargne'!D17+'à terme et bons de caisse'!D17+'créditeurs de la clientèle'!D17</f>
        <v>66752</v>
      </c>
      <c r="E17" s="8">
        <f>'de chèques'!E17+courants!E17+'d''épargne'!E17+'à terme et bons de caisse'!E17+'créditeurs de la clientèle'!E17</f>
        <v>3205</v>
      </c>
      <c r="F17" s="8">
        <f>'de chèques'!F17+courants!F17+'d''épargne'!F17+'à terme et bons de caisse'!F17+'créditeurs de la clientèle'!F17</f>
        <v>334685</v>
      </c>
      <c r="G17" s="8">
        <f>'de chèques'!G17+courants!G17+'d''épargne'!G17+'à terme et bons de caisse'!G17+'créditeurs de la clientèle'!G17</f>
        <v>2</v>
      </c>
      <c r="H17" s="8">
        <f>'de chèques'!H17+courants!H17+'d''épargne'!H17+'à terme et bons de caisse'!H17+'créditeurs de la clientèle'!H17</f>
        <v>7</v>
      </c>
      <c r="I17" s="8">
        <f>'de chèques'!I17+courants!I17+'d''épargne'!I17+'à terme et bons de caisse'!I17+'créditeurs de la clientèle'!I17</f>
        <v>0</v>
      </c>
      <c r="J17" s="8">
        <f>'de chèques'!J17+courants!J17+'d''épargne'!J17+'à terme et bons de caisse'!J17+'créditeurs de la clientèle'!J17</f>
        <v>0</v>
      </c>
      <c r="K17" s="8">
        <f>'de chèques'!K17+courants!K17+'d''épargne'!K17+'à terme et bons de caisse'!K17+'créditeurs de la clientèle'!K17</f>
        <v>8</v>
      </c>
      <c r="L17" s="8">
        <f>'de chèques'!L17+courants!L17+'d''épargne'!L17+'à terme et bons de caisse'!L17+'créditeurs de la clientèle'!L17</f>
        <v>36</v>
      </c>
      <c r="M17" s="8">
        <f>'de chèques'!M17+courants!M17+'d''épargne'!M17+'à terme et bons de caisse'!M17+'créditeurs de la clientèle'!M17</f>
        <v>0</v>
      </c>
      <c r="N17" s="8">
        <f>'de chèques'!N17+courants!N17+'d''épargne'!N17+'à terme et bons de caisse'!N17+'créditeurs de la clientèle'!N17</f>
        <v>0</v>
      </c>
      <c r="O17" s="8">
        <f t="shared" si="0"/>
        <v>5720</v>
      </c>
      <c r="P17" s="8">
        <f t="shared" si="0"/>
        <v>401480</v>
      </c>
    </row>
    <row r="18" spans="1:16" ht="13.5" customHeight="1">
      <c r="A18" s="19" t="s">
        <v>5</v>
      </c>
      <c r="B18" s="23" t="s">
        <v>224</v>
      </c>
      <c r="C18" s="8">
        <f>'de chèques'!C18+courants!C18+'d''épargne'!C18+'à terme et bons de caisse'!C18+'créditeurs de la clientèle'!C18</f>
        <v>27924</v>
      </c>
      <c r="D18" s="8">
        <f>'de chèques'!D18+courants!D18+'d''épargne'!D18+'à terme et bons de caisse'!D18+'créditeurs de la clientèle'!D18</f>
        <v>843213</v>
      </c>
      <c r="E18" s="8">
        <f>'de chèques'!E18+courants!E18+'d''épargne'!E18+'à terme et bons de caisse'!E18+'créditeurs de la clientèle'!E18</f>
        <v>22014</v>
      </c>
      <c r="F18" s="8">
        <f>'de chèques'!F18+courants!F18+'d''épargne'!F18+'à terme et bons de caisse'!F18+'créditeurs de la clientèle'!F18</f>
        <v>1699216</v>
      </c>
      <c r="G18" s="8">
        <f>'de chèques'!G18+courants!G18+'d''épargne'!G18+'à terme et bons de caisse'!G18+'créditeurs de la clientèle'!G18</f>
        <v>102</v>
      </c>
      <c r="H18" s="8">
        <f>'de chèques'!H18+courants!H18+'d''épargne'!H18+'à terme et bons de caisse'!H18+'créditeurs de la clientèle'!H18</f>
        <v>2708</v>
      </c>
      <c r="I18" s="8">
        <f>'de chèques'!I18+courants!I18+'d''épargne'!I18+'à terme et bons de caisse'!I18+'créditeurs de la clientèle'!I18</f>
        <v>5</v>
      </c>
      <c r="J18" s="8">
        <f>'de chèques'!J18+courants!J18+'d''épargne'!J18+'à terme et bons de caisse'!J18+'créditeurs de la clientèle'!J18</f>
        <v>130</v>
      </c>
      <c r="K18" s="8">
        <f>'de chèques'!K18+courants!K18+'d''épargne'!K18+'à terme et bons de caisse'!K18+'créditeurs de la clientèle'!K18</f>
        <v>45</v>
      </c>
      <c r="L18" s="8">
        <f>'de chèques'!L18+courants!L18+'d''épargne'!L18+'à terme et bons de caisse'!L18+'créditeurs de la clientèle'!L18</f>
        <v>93</v>
      </c>
      <c r="M18" s="8">
        <f>'de chèques'!M18+courants!M18+'d''épargne'!M18+'à terme et bons de caisse'!M18+'créditeurs de la clientèle'!M18</f>
        <v>0</v>
      </c>
      <c r="N18" s="8">
        <f>'de chèques'!N18+courants!N18+'d''épargne'!N18+'à terme et bons de caisse'!N18+'créditeurs de la clientèle'!N18</f>
        <v>0</v>
      </c>
      <c r="O18" s="8">
        <f t="shared" si="0"/>
        <v>50090</v>
      </c>
      <c r="P18" s="8">
        <f t="shared" si="0"/>
        <v>2545360</v>
      </c>
    </row>
    <row r="19" spans="1:16" ht="13.5" customHeight="1">
      <c r="A19" s="19" t="s">
        <v>6</v>
      </c>
      <c r="B19" s="23" t="s">
        <v>225</v>
      </c>
      <c r="C19" s="8">
        <f>'de chèques'!C19+courants!C19+'d''épargne'!C19+'à terme et bons de caisse'!C19+'créditeurs de la clientèle'!C19</f>
        <v>8333</v>
      </c>
      <c r="D19" s="8">
        <f>'de chèques'!D19+courants!D19+'d''épargne'!D19+'à terme et bons de caisse'!D19+'créditeurs de la clientèle'!D19</f>
        <v>194639</v>
      </c>
      <c r="E19" s="8">
        <f>'de chèques'!E19+courants!E19+'d''épargne'!E19+'à terme et bons de caisse'!E19+'créditeurs de la clientèle'!E19</f>
        <v>3169</v>
      </c>
      <c r="F19" s="8">
        <f>'de chèques'!F19+courants!F19+'d''épargne'!F19+'à terme et bons de caisse'!F19+'créditeurs de la clientèle'!F19</f>
        <v>171364</v>
      </c>
      <c r="G19" s="8">
        <f>'de chèques'!G19+courants!G19+'d''épargne'!G19+'à terme et bons de caisse'!G19+'créditeurs de la clientèle'!G19</f>
        <v>199</v>
      </c>
      <c r="H19" s="8">
        <f>'de chèques'!H19+courants!H19+'d''épargne'!H19+'à terme et bons de caisse'!H19+'créditeurs de la clientèle'!H19</f>
        <v>4989</v>
      </c>
      <c r="I19" s="8">
        <f>'de chèques'!I19+courants!I19+'d''épargne'!I19+'à terme et bons de caisse'!I19+'créditeurs de la clientèle'!I19</f>
        <v>0</v>
      </c>
      <c r="J19" s="8">
        <f>'de chèques'!J19+courants!J19+'d''épargne'!J19+'à terme et bons de caisse'!J19+'créditeurs de la clientèle'!J19</f>
        <v>0</v>
      </c>
      <c r="K19" s="8">
        <f>'de chèques'!K19+courants!K19+'d''épargne'!K19+'à terme et bons de caisse'!K19+'créditeurs de la clientèle'!K19</f>
        <v>44</v>
      </c>
      <c r="L19" s="8">
        <f>'de chèques'!L19+courants!L19+'d''épargne'!L19+'à terme et bons de caisse'!L19+'créditeurs de la clientèle'!L19</f>
        <v>53</v>
      </c>
      <c r="M19" s="8">
        <f>'de chèques'!M19+courants!M19+'d''épargne'!M19+'à terme et bons de caisse'!M19+'créditeurs de la clientèle'!M19</f>
        <v>0</v>
      </c>
      <c r="N19" s="8">
        <f>'de chèques'!N19+courants!N19+'d''épargne'!N19+'à terme et bons de caisse'!N19+'créditeurs de la clientèle'!N19</f>
        <v>0</v>
      </c>
      <c r="O19" s="8">
        <f t="shared" si="0"/>
        <v>11745</v>
      </c>
      <c r="P19" s="8">
        <f t="shared" si="0"/>
        <v>371045</v>
      </c>
    </row>
    <row r="20" spans="1:16" ht="13.5" customHeight="1">
      <c r="A20" s="19" t="s">
        <v>7</v>
      </c>
      <c r="B20" s="23" t="s">
        <v>226</v>
      </c>
      <c r="C20" s="8">
        <f>'de chèques'!C20+courants!C20+'d''épargne'!C20+'à terme et bons de caisse'!C20+'créditeurs de la clientèle'!C20</f>
        <v>9306</v>
      </c>
      <c r="D20" s="8">
        <f>'de chèques'!D20+courants!D20+'d''épargne'!D20+'à terme et bons de caisse'!D20+'créditeurs de la clientèle'!D20</f>
        <v>122684</v>
      </c>
      <c r="E20" s="8">
        <f>'de chèques'!E20+courants!E20+'d''épargne'!E20+'à terme et bons de caisse'!E20+'créditeurs de la clientèle'!E20</f>
        <v>622</v>
      </c>
      <c r="F20" s="8">
        <f>'de chèques'!F20+courants!F20+'d''épargne'!F20+'à terme et bons de caisse'!F20+'créditeurs de la clientèle'!F20</f>
        <v>44065</v>
      </c>
      <c r="G20" s="8">
        <f>'de chèques'!G20+courants!G20+'d''épargne'!G20+'à terme et bons de caisse'!G20+'créditeurs de la clientèle'!G20</f>
        <v>30</v>
      </c>
      <c r="H20" s="8">
        <f>'de chèques'!H20+courants!H20+'d''épargne'!H20+'à terme et bons de caisse'!H20+'créditeurs de la clientèle'!H20</f>
        <v>561</v>
      </c>
      <c r="I20" s="8">
        <f>'de chèques'!I20+courants!I20+'d''épargne'!I20+'à terme et bons de caisse'!I20+'créditeurs de la clientèle'!I20</f>
        <v>0</v>
      </c>
      <c r="J20" s="8">
        <f>'de chèques'!J20+courants!J20+'d''épargne'!J20+'à terme et bons de caisse'!J20+'créditeurs de la clientèle'!J20</f>
        <v>0</v>
      </c>
      <c r="K20" s="8">
        <f>'de chèques'!K20+courants!K20+'d''épargne'!K20+'à terme et bons de caisse'!K20+'créditeurs de la clientèle'!K20</f>
        <v>0</v>
      </c>
      <c r="L20" s="8">
        <f>'de chèques'!L20+courants!L20+'d''épargne'!L20+'à terme et bons de caisse'!L20+'créditeurs de la clientèle'!L20</f>
        <v>0</v>
      </c>
      <c r="M20" s="8">
        <f>'de chèques'!M20+courants!M20+'d''épargne'!M20+'à terme et bons de caisse'!M20+'créditeurs de la clientèle'!M20</f>
        <v>0</v>
      </c>
      <c r="N20" s="8">
        <f>'de chèques'!N20+courants!N20+'d''épargne'!N20+'à terme et bons de caisse'!N20+'créditeurs de la clientèle'!N20</f>
        <v>0</v>
      </c>
      <c r="O20" s="8">
        <f t="shared" si="0"/>
        <v>9958</v>
      </c>
      <c r="P20" s="8">
        <f t="shared" si="0"/>
        <v>167310</v>
      </c>
    </row>
    <row r="21" spans="1:16" ht="13.5" customHeight="1">
      <c r="A21" s="19" t="s">
        <v>8</v>
      </c>
      <c r="B21" s="23" t="s">
        <v>227</v>
      </c>
      <c r="C21" s="8">
        <f>'de chèques'!C21+courants!C21+'d''épargne'!C21+'à terme et bons de caisse'!C21+'créditeurs de la clientèle'!C21</f>
        <v>12574</v>
      </c>
      <c r="D21" s="8">
        <f>'de chèques'!D21+courants!D21+'d''épargne'!D21+'à terme et bons de caisse'!D21+'créditeurs de la clientèle'!D21</f>
        <v>183415</v>
      </c>
      <c r="E21" s="8">
        <f>'de chèques'!E21+courants!E21+'d''épargne'!E21+'à terme et bons de caisse'!E21+'créditeurs de la clientèle'!E21</f>
        <v>2987</v>
      </c>
      <c r="F21" s="8">
        <f>'de chèques'!F21+courants!F21+'d''épargne'!F21+'à terme et bons de caisse'!F21+'créditeurs de la clientèle'!F21</f>
        <v>156009</v>
      </c>
      <c r="G21" s="8">
        <f>'de chèques'!G21+courants!G21+'d''épargne'!G21+'à terme et bons de caisse'!G21+'créditeurs de la clientèle'!G21</f>
        <v>56</v>
      </c>
      <c r="H21" s="8">
        <f>'de chèques'!H21+courants!H21+'d''épargne'!H21+'à terme et bons de caisse'!H21+'créditeurs de la clientèle'!H21</f>
        <v>384</v>
      </c>
      <c r="I21" s="8">
        <f>'de chèques'!I21+courants!I21+'d''épargne'!I21+'à terme et bons de caisse'!I21+'créditeurs de la clientèle'!I21</f>
        <v>0</v>
      </c>
      <c r="J21" s="8">
        <f>'de chèques'!J21+courants!J21+'d''épargne'!J21+'à terme et bons de caisse'!J21+'créditeurs de la clientèle'!J21</f>
        <v>0</v>
      </c>
      <c r="K21" s="8">
        <f>'de chèques'!K21+courants!K21+'d''épargne'!K21+'à terme et bons de caisse'!K21+'créditeurs de la clientèle'!K21</f>
        <v>0</v>
      </c>
      <c r="L21" s="8">
        <f>'de chèques'!L21+courants!L21+'d''épargne'!L21+'à terme et bons de caisse'!L21+'créditeurs de la clientèle'!L21</f>
        <v>0</v>
      </c>
      <c r="M21" s="8">
        <f>'de chèques'!M21+courants!M21+'d''épargne'!M21+'à terme et bons de caisse'!M21+'créditeurs de la clientèle'!M21</f>
        <v>0</v>
      </c>
      <c r="N21" s="8">
        <f>'de chèques'!N21+courants!N21+'d''épargne'!N21+'à terme et bons de caisse'!N21+'créditeurs de la clientèle'!N21</f>
        <v>0</v>
      </c>
      <c r="O21" s="8">
        <f t="shared" si="0"/>
        <v>15617</v>
      </c>
      <c r="P21" s="8">
        <f t="shared" si="0"/>
        <v>339808</v>
      </c>
    </row>
    <row r="22" spans="1:16" ht="13.5" customHeight="1">
      <c r="A22" s="19" t="s">
        <v>9</v>
      </c>
      <c r="B22" s="23" t="s">
        <v>228</v>
      </c>
      <c r="C22" s="8">
        <f>'de chèques'!C22+courants!C22+'d''épargne'!C22+'à terme et bons de caisse'!C22+'créditeurs de la clientèle'!C22</f>
        <v>9879</v>
      </c>
      <c r="D22" s="8">
        <f>'de chèques'!D22+courants!D22+'d''épargne'!D22+'à terme et bons de caisse'!D22+'créditeurs de la clientèle'!D22</f>
        <v>178816</v>
      </c>
      <c r="E22" s="8">
        <f>'de chèques'!E22+courants!E22+'d''épargne'!E22+'à terme et bons de caisse'!E22+'créditeurs de la clientèle'!E22</f>
        <v>2181</v>
      </c>
      <c r="F22" s="8">
        <f>'de chèques'!F22+courants!F22+'d''épargne'!F22+'à terme et bons de caisse'!F22+'créditeurs de la clientèle'!F22</f>
        <v>135881</v>
      </c>
      <c r="G22" s="8">
        <f>'de chèques'!G22+courants!G22+'d''épargne'!G22+'à terme et bons de caisse'!G22+'créditeurs de la clientèle'!G22</f>
        <v>19</v>
      </c>
      <c r="H22" s="8">
        <f>'de chèques'!H22+courants!H22+'d''épargne'!H22+'à terme et bons de caisse'!H22+'créditeurs de la clientèle'!H22</f>
        <v>77</v>
      </c>
      <c r="I22" s="8">
        <f>'de chèques'!I22+courants!I22+'d''épargne'!I22+'à terme et bons de caisse'!I22+'créditeurs de la clientèle'!I22</f>
        <v>0</v>
      </c>
      <c r="J22" s="8">
        <f>'de chèques'!J22+courants!J22+'d''épargne'!J22+'à terme et bons de caisse'!J22+'créditeurs de la clientèle'!J22</f>
        <v>0</v>
      </c>
      <c r="K22" s="8">
        <f>'de chèques'!K22+courants!K22+'d''épargne'!K22+'à terme et bons de caisse'!K22+'créditeurs de la clientèle'!K22</f>
        <v>0</v>
      </c>
      <c r="L22" s="8">
        <f>'de chèques'!L22+courants!L22+'d''épargne'!L22+'à terme et bons de caisse'!L22+'créditeurs de la clientèle'!L22</f>
        <v>0</v>
      </c>
      <c r="M22" s="8">
        <f>'de chèques'!M22+courants!M22+'d''épargne'!M22+'à terme et bons de caisse'!M22+'créditeurs de la clientèle'!M22</f>
        <v>0</v>
      </c>
      <c r="N22" s="8">
        <f>'de chèques'!N22+courants!N22+'d''épargne'!N22+'à terme et bons de caisse'!N22+'créditeurs de la clientèle'!N22</f>
        <v>0</v>
      </c>
      <c r="O22" s="8">
        <f t="shared" si="0"/>
        <v>12079</v>
      </c>
      <c r="P22" s="8">
        <f t="shared" si="0"/>
        <v>314774</v>
      </c>
    </row>
    <row r="23" spans="1:16" ht="13.5" customHeight="1">
      <c r="A23" s="19" t="s">
        <v>10</v>
      </c>
      <c r="B23" s="23" t="s">
        <v>229</v>
      </c>
      <c r="C23" s="8">
        <f>'de chèques'!C23+courants!C23+'d''épargne'!C23+'à terme et bons de caisse'!C23+'créditeurs de la clientèle'!C23</f>
        <v>8930</v>
      </c>
      <c r="D23" s="8">
        <f>'de chèques'!D23+courants!D23+'d''épargne'!D23+'à terme et bons de caisse'!D23+'créditeurs de la clientèle'!D23</f>
        <v>100685</v>
      </c>
      <c r="E23" s="8">
        <f>'de chèques'!E23+courants!E23+'d''épargne'!E23+'à terme et bons de caisse'!E23+'créditeurs de la clientèle'!E23</f>
        <v>444</v>
      </c>
      <c r="F23" s="8">
        <f>'de chèques'!F23+courants!F23+'d''épargne'!F23+'à terme et bons de caisse'!F23+'créditeurs de la clientèle'!F23</f>
        <v>16199</v>
      </c>
      <c r="G23" s="8">
        <f>'de chèques'!G23+courants!G23+'d''épargne'!G23+'à terme et bons de caisse'!G23+'créditeurs de la clientèle'!G23</f>
        <v>13</v>
      </c>
      <c r="H23" s="8">
        <f>'de chèques'!H23+courants!H23+'d''épargne'!H23+'à terme et bons de caisse'!H23+'créditeurs de la clientèle'!H23</f>
        <v>1417</v>
      </c>
      <c r="I23" s="8">
        <f>'de chèques'!I23+courants!I23+'d''épargne'!I23+'à terme et bons de caisse'!I23+'créditeurs de la clientèle'!I23</f>
        <v>0</v>
      </c>
      <c r="J23" s="8">
        <f>'de chèques'!J23+courants!J23+'d''épargne'!J23+'à terme et bons de caisse'!J23+'créditeurs de la clientèle'!J23</f>
        <v>0</v>
      </c>
      <c r="K23" s="8">
        <f>'de chèques'!K23+courants!K23+'d''épargne'!K23+'à terme et bons de caisse'!K23+'créditeurs de la clientèle'!K23</f>
        <v>0</v>
      </c>
      <c r="L23" s="8">
        <f>'de chèques'!L23+courants!L23+'d''épargne'!L23+'à terme et bons de caisse'!L23+'créditeurs de la clientèle'!L23</f>
        <v>0</v>
      </c>
      <c r="M23" s="8">
        <f>'de chèques'!M23+courants!M23+'d''épargne'!M23+'à terme et bons de caisse'!M23+'créditeurs de la clientèle'!M23</f>
        <v>0</v>
      </c>
      <c r="N23" s="8">
        <f>'de chèques'!N23+courants!N23+'d''épargne'!N23+'à terme et bons de caisse'!N23+'créditeurs de la clientèle'!N23</f>
        <v>0</v>
      </c>
      <c r="O23" s="8">
        <f t="shared" si="0"/>
        <v>9387</v>
      </c>
      <c r="P23" s="8">
        <f t="shared" si="0"/>
        <v>118301</v>
      </c>
    </row>
    <row r="24" spans="1:16" ht="13.5" customHeight="1">
      <c r="A24" s="19" t="s">
        <v>11</v>
      </c>
      <c r="B24" s="23" t="s">
        <v>230</v>
      </c>
      <c r="C24" s="8">
        <f>'de chèques'!C24+courants!C24+'d''épargne'!C24+'à terme et bons de caisse'!C24+'créditeurs de la clientèle'!C24</f>
        <v>11619</v>
      </c>
      <c r="D24" s="8">
        <f>'de chèques'!D24+courants!D24+'d''épargne'!D24+'à terme et bons de caisse'!D24+'créditeurs de la clientèle'!D24</f>
        <v>212623</v>
      </c>
      <c r="E24" s="8">
        <f>'de chèques'!E24+courants!E24+'d''épargne'!E24+'à terme et bons de caisse'!E24+'créditeurs de la clientèle'!E24</f>
        <v>1887</v>
      </c>
      <c r="F24" s="8">
        <f>'de chèques'!F24+courants!F24+'d''épargne'!F24+'à terme et bons de caisse'!F24+'créditeurs de la clientèle'!F24</f>
        <v>109007</v>
      </c>
      <c r="G24" s="8">
        <f>'de chèques'!G24+courants!G24+'d''épargne'!G24+'à terme et bons de caisse'!G24+'créditeurs de la clientèle'!G24</f>
        <v>18</v>
      </c>
      <c r="H24" s="8">
        <f>'de chèques'!H24+courants!H24+'d''épargne'!H24+'à terme et bons de caisse'!H24+'créditeurs de la clientèle'!H24</f>
        <v>489</v>
      </c>
      <c r="I24" s="8">
        <f>'de chèques'!I24+courants!I24+'d''épargne'!I24+'à terme et bons de caisse'!I24+'créditeurs de la clientèle'!I24</f>
        <v>0</v>
      </c>
      <c r="J24" s="8">
        <f>'de chèques'!J24+courants!J24+'d''épargne'!J24+'à terme et bons de caisse'!J24+'créditeurs de la clientèle'!J24</f>
        <v>0</v>
      </c>
      <c r="K24" s="8">
        <f>'de chèques'!K24+courants!K24+'d''épargne'!K24+'à terme et bons de caisse'!K24+'créditeurs de la clientèle'!K24</f>
        <v>15</v>
      </c>
      <c r="L24" s="8">
        <f>'de chèques'!L24+courants!L24+'d''épargne'!L24+'à terme et bons de caisse'!L24+'créditeurs de la clientèle'!L24</f>
        <v>12</v>
      </c>
      <c r="M24" s="8">
        <f>'de chèques'!M24+courants!M24+'d''épargne'!M24+'à terme et bons de caisse'!M24+'créditeurs de la clientèle'!M24</f>
        <v>0</v>
      </c>
      <c r="N24" s="8">
        <f>'de chèques'!N24+courants!N24+'d''épargne'!N24+'à terme et bons de caisse'!N24+'créditeurs de la clientèle'!N24</f>
        <v>0</v>
      </c>
      <c r="O24" s="8">
        <f t="shared" si="0"/>
        <v>13539</v>
      </c>
      <c r="P24" s="8">
        <f t="shared" si="0"/>
        <v>322131</v>
      </c>
    </row>
    <row r="25" spans="1:16" ht="13.5" customHeight="1">
      <c r="A25" s="19" t="s">
        <v>12</v>
      </c>
      <c r="B25" s="23" t="s">
        <v>231</v>
      </c>
      <c r="C25" s="8">
        <f>'de chèques'!C25+courants!C25+'d''épargne'!C25+'à terme et bons de caisse'!C25+'créditeurs de la clientèle'!C25</f>
        <v>4739</v>
      </c>
      <c r="D25" s="8">
        <f>'de chèques'!D25+courants!D25+'d''épargne'!D25+'à terme et bons de caisse'!D25+'créditeurs de la clientèle'!D25</f>
        <v>175154</v>
      </c>
      <c r="E25" s="8">
        <f>'de chèques'!E25+courants!E25+'d''épargne'!E25+'à terme et bons de caisse'!E25+'créditeurs de la clientèle'!E25</f>
        <v>5658</v>
      </c>
      <c r="F25" s="8">
        <f>'de chèques'!F25+courants!F25+'d''épargne'!F25+'à terme et bons de caisse'!F25+'créditeurs de la clientèle'!F25</f>
        <v>495188</v>
      </c>
      <c r="G25" s="8">
        <f>'de chèques'!G25+courants!G25+'d''épargne'!G25+'à terme et bons de caisse'!G25+'créditeurs de la clientèle'!G25</f>
        <v>4</v>
      </c>
      <c r="H25" s="8">
        <f>'de chèques'!H25+courants!H25+'d''épargne'!H25+'à terme et bons de caisse'!H25+'créditeurs de la clientèle'!H25</f>
        <v>194</v>
      </c>
      <c r="I25" s="8">
        <f>'de chèques'!I25+courants!I25+'d''épargne'!I25+'à terme et bons de caisse'!I25+'créditeurs de la clientèle'!I25</f>
        <v>0</v>
      </c>
      <c r="J25" s="8">
        <f>'de chèques'!J25+courants!J25+'d''épargne'!J25+'à terme et bons de caisse'!J25+'créditeurs de la clientèle'!J25</f>
        <v>0</v>
      </c>
      <c r="K25" s="8">
        <f>'de chèques'!K25+courants!K25+'d''épargne'!K25+'à terme et bons de caisse'!K25+'créditeurs de la clientèle'!K25</f>
        <v>5</v>
      </c>
      <c r="L25" s="8">
        <f>'de chèques'!L25+courants!L25+'d''épargne'!L25+'à terme et bons de caisse'!L25+'créditeurs de la clientèle'!L25</f>
        <v>0</v>
      </c>
      <c r="M25" s="8">
        <f>'de chèques'!M25+courants!M25+'d''épargne'!M25+'à terme et bons de caisse'!M25+'créditeurs de la clientèle'!M25</f>
        <v>0</v>
      </c>
      <c r="N25" s="8">
        <f>'de chèques'!N25+courants!N25+'d''épargne'!N25+'à terme et bons de caisse'!N25+'créditeurs de la clientèle'!N25</f>
        <v>0</v>
      </c>
      <c r="O25" s="8">
        <f t="shared" si="0"/>
        <v>10406</v>
      </c>
      <c r="P25" s="8">
        <f t="shared" si="0"/>
        <v>670536</v>
      </c>
    </row>
    <row r="26" spans="1:16" ht="13.5" customHeight="1">
      <c r="A26" s="19" t="s">
        <v>13</v>
      </c>
      <c r="B26" s="23" t="s">
        <v>232</v>
      </c>
      <c r="C26" s="8">
        <f>'de chèques'!C26+courants!C26+'d''épargne'!C26+'à terme et bons de caisse'!C26+'créditeurs de la clientèle'!C26</f>
        <v>7535</v>
      </c>
      <c r="D26" s="8">
        <f>'de chèques'!D26+courants!D26+'d''épargne'!D26+'à terme et bons de caisse'!D26+'créditeurs de la clientèle'!D26</f>
        <v>408922</v>
      </c>
      <c r="E26" s="8">
        <f>'de chèques'!E26+courants!E26+'d''épargne'!E26+'à terme et bons de caisse'!E26+'créditeurs de la clientèle'!E26</f>
        <v>1831</v>
      </c>
      <c r="F26" s="8">
        <f>'de chèques'!F26+courants!F26+'d''épargne'!F26+'à terme et bons de caisse'!F26+'créditeurs de la clientèle'!F26</f>
        <v>170342</v>
      </c>
      <c r="G26" s="8">
        <f>'de chèques'!G26+courants!G26+'d''épargne'!G26+'à terme et bons de caisse'!G26+'créditeurs de la clientèle'!G26</f>
        <v>50</v>
      </c>
      <c r="H26" s="8">
        <f>'de chèques'!H26+courants!H26+'d''épargne'!H26+'à terme et bons de caisse'!H26+'créditeurs de la clientèle'!H26</f>
        <v>3369</v>
      </c>
      <c r="I26" s="8">
        <f>'de chèques'!I26+courants!I26+'d''épargne'!I26+'à terme et bons de caisse'!I26+'créditeurs de la clientèle'!I26</f>
        <v>1</v>
      </c>
      <c r="J26" s="8">
        <f>'de chèques'!J26+courants!J26+'d''épargne'!J26+'à terme et bons de caisse'!J26+'créditeurs de la clientèle'!J26</f>
        <v>0</v>
      </c>
      <c r="K26" s="8">
        <f>'de chèques'!K26+courants!K26+'d''épargne'!K26+'à terme et bons de caisse'!K26+'créditeurs de la clientèle'!K26</f>
        <v>7</v>
      </c>
      <c r="L26" s="8">
        <f>'de chèques'!L26+courants!L26+'d''épargne'!L26+'à terme et bons de caisse'!L26+'créditeurs de la clientèle'!L26</f>
        <v>6</v>
      </c>
      <c r="M26" s="8">
        <f>'de chèques'!M26+courants!M26+'d''épargne'!M26+'à terme et bons de caisse'!M26+'créditeurs de la clientèle'!M26</f>
        <v>0</v>
      </c>
      <c r="N26" s="8">
        <f>'de chèques'!N26+courants!N26+'d''épargne'!N26+'à terme et bons de caisse'!N26+'créditeurs de la clientèle'!N26</f>
        <v>0</v>
      </c>
      <c r="O26" s="8">
        <f t="shared" si="0"/>
        <v>9424</v>
      </c>
      <c r="P26" s="8">
        <f t="shared" si="0"/>
        <v>582639</v>
      </c>
    </row>
    <row r="27" spans="1:16" ht="13.5" customHeight="1">
      <c r="A27" s="19" t="s">
        <v>14</v>
      </c>
      <c r="B27" s="23" t="s">
        <v>233</v>
      </c>
      <c r="C27" s="8">
        <f>'de chèques'!C27+courants!C27+'d''épargne'!C27+'à terme et bons de caisse'!C27+'créditeurs de la clientèle'!C27</f>
        <v>50645</v>
      </c>
      <c r="D27" s="8">
        <f>'de chèques'!D27+courants!D27+'d''épargne'!D27+'à terme et bons de caisse'!D27+'créditeurs de la clientèle'!D27</f>
        <v>1377999</v>
      </c>
      <c r="E27" s="8">
        <f>'de chèques'!E27+courants!E27+'d''épargne'!E27+'à terme et bons de caisse'!E27+'créditeurs de la clientèle'!E27</f>
        <v>14594</v>
      </c>
      <c r="F27" s="8">
        <f>'de chèques'!F27+courants!F27+'d''épargne'!F27+'à terme et bons de caisse'!F27+'créditeurs de la clientèle'!F27</f>
        <v>800456</v>
      </c>
      <c r="G27" s="8">
        <f>'de chèques'!G27+courants!G27+'d''épargne'!G27+'à terme et bons de caisse'!G27+'créditeurs de la clientèle'!G27</f>
        <v>132</v>
      </c>
      <c r="H27" s="8">
        <f>'de chèques'!H27+courants!H27+'d''épargne'!H27+'à terme et bons de caisse'!H27+'créditeurs de la clientèle'!H27</f>
        <v>9509</v>
      </c>
      <c r="I27" s="8">
        <f>'de chèques'!I27+courants!I27+'d''épargne'!I27+'à terme et bons de caisse'!I27+'créditeurs de la clientèle'!I27</f>
        <v>1</v>
      </c>
      <c r="J27" s="8">
        <f>'de chèques'!J27+courants!J27+'d''épargne'!J27+'à terme et bons de caisse'!J27+'créditeurs de la clientèle'!J27</f>
        <v>12</v>
      </c>
      <c r="K27" s="8">
        <f>'de chèques'!K27+courants!K27+'d''épargne'!K27+'à terme et bons de caisse'!K27+'créditeurs de la clientèle'!K27</f>
        <v>61</v>
      </c>
      <c r="L27" s="8">
        <f>'de chèques'!L27+courants!L27+'d''épargne'!L27+'à terme et bons de caisse'!L27+'créditeurs de la clientèle'!L27</f>
        <v>48</v>
      </c>
      <c r="M27" s="8">
        <f>'de chèques'!M27+courants!M27+'d''épargne'!M27+'à terme et bons de caisse'!M27+'créditeurs de la clientèle'!M27</f>
        <v>0</v>
      </c>
      <c r="N27" s="8">
        <f>'de chèques'!N27+courants!N27+'d''épargne'!N27+'à terme et bons de caisse'!N27+'créditeurs de la clientèle'!N27</f>
        <v>0</v>
      </c>
      <c r="O27" s="8">
        <f t="shared" si="0"/>
        <v>65433</v>
      </c>
      <c r="P27" s="8">
        <f t="shared" si="0"/>
        <v>2188024</v>
      </c>
    </row>
    <row r="28" spans="1:16" ht="13.5" customHeight="1">
      <c r="A28" s="19" t="s">
        <v>15</v>
      </c>
      <c r="B28" s="23" t="s">
        <v>234</v>
      </c>
      <c r="C28" s="8">
        <f>'de chèques'!C28+courants!C28+'d''épargne'!C28+'à terme et bons de caisse'!C28+'créditeurs de la clientèle'!C28</f>
        <v>44440</v>
      </c>
      <c r="D28" s="8">
        <f>'de chèques'!D28+courants!D28+'d''épargne'!D28+'à terme et bons de caisse'!D28+'créditeurs de la clientèle'!D28</f>
        <v>1325111</v>
      </c>
      <c r="E28" s="8">
        <f>'de chèques'!E28+courants!E28+'d''épargne'!E28+'à terme et bons de caisse'!E28+'créditeurs de la clientèle'!E28</f>
        <v>31216</v>
      </c>
      <c r="F28" s="8">
        <f>'de chèques'!F28+courants!F28+'d''épargne'!F28+'à terme et bons de caisse'!F28+'créditeurs de la clientèle'!F28</f>
        <v>1906989</v>
      </c>
      <c r="G28" s="8">
        <f>'de chèques'!G28+courants!G28+'d''épargne'!G28+'à terme et bons de caisse'!G28+'créditeurs de la clientèle'!G28</f>
        <v>296</v>
      </c>
      <c r="H28" s="8">
        <f>'de chèques'!H28+courants!H28+'d''épargne'!H28+'à terme et bons de caisse'!H28+'créditeurs de la clientèle'!H28</f>
        <v>4002</v>
      </c>
      <c r="I28" s="8">
        <f>'de chèques'!I28+courants!I28+'d''épargne'!I28+'à terme et bons de caisse'!I28+'créditeurs de la clientèle'!I28</f>
        <v>9</v>
      </c>
      <c r="J28" s="8">
        <f>'de chèques'!J28+courants!J28+'d''épargne'!J28+'à terme et bons de caisse'!J28+'créditeurs de la clientèle'!J28</f>
        <v>1572</v>
      </c>
      <c r="K28" s="8">
        <f>'de chèques'!K28+courants!K28+'d''épargne'!K28+'à terme et bons de caisse'!K28+'créditeurs de la clientèle'!K28</f>
        <v>90</v>
      </c>
      <c r="L28" s="8">
        <f>'de chèques'!L28+courants!L28+'d''épargne'!L28+'à terme et bons de caisse'!L28+'créditeurs de la clientèle'!L28</f>
        <v>152</v>
      </c>
      <c r="M28" s="8">
        <f>'de chèques'!M28+courants!M28+'d''épargne'!M28+'à terme et bons de caisse'!M28+'créditeurs de la clientèle'!M28</f>
        <v>1</v>
      </c>
      <c r="N28" s="8">
        <f>'de chèques'!N28+courants!N28+'d''épargne'!N28+'à terme et bons de caisse'!N28+'créditeurs de la clientèle'!N28</f>
        <v>2</v>
      </c>
      <c r="O28" s="8">
        <f t="shared" si="0"/>
        <v>76052</v>
      </c>
      <c r="P28" s="8">
        <f t="shared" si="0"/>
        <v>3237828</v>
      </c>
    </row>
    <row r="29" spans="1:16" ht="13.5" customHeight="1">
      <c r="A29" s="19" t="s">
        <v>16</v>
      </c>
      <c r="B29" s="23" t="s">
        <v>235</v>
      </c>
      <c r="C29" s="8">
        <f>'de chèques'!C29+courants!C29+'d''épargne'!C29+'à terme et bons de caisse'!C29+'créditeurs de la clientèle'!C29</f>
        <v>25020</v>
      </c>
      <c r="D29" s="8">
        <f>'de chèques'!D29+courants!D29+'d''épargne'!D29+'à terme et bons de caisse'!D29+'créditeurs de la clientèle'!D29</f>
        <v>630428</v>
      </c>
      <c r="E29" s="8">
        <f>'de chèques'!E29+courants!E29+'d''épargne'!E29+'à terme et bons de caisse'!E29+'créditeurs de la clientèle'!E29</f>
        <v>2369</v>
      </c>
      <c r="F29" s="8">
        <f>'de chèques'!F29+courants!F29+'d''épargne'!F29+'à terme et bons de caisse'!F29+'créditeurs de la clientèle'!F29</f>
        <v>147259</v>
      </c>
      <c r="G29" s="8">
        <f>'de chèques'!G29+courants!G29+'d''épargne'!G29+'à terme et bons de caisse'!G29+'créditeurs de la clientèle'!G29</f>
        <v>46</v>
      </c>
      <c r="H29" s="8">
        <f>'de chèques'!H29+courants!H29+'d''épargne'!H29+'à terme et bons de caisse'!H29+'créditeurs de la clientèle'!H29</f>
        <v>491</v>
      </c>
      <c r="I29" s="8">
        <f>'de chèques'!I29+courants!I29+'d''épargne'!I29+'à terme et bons de caisse'!I29+'créditeurs de la clientèle'!I29</f>
        <v>0</v>
      </c>
      <c r="J29" s="8">
        <f>'de chèques'!J29+courants!J29+'d''épargne'!J29+'à terme et bons de caisse'!J29+'créditeurs de la clientèle'!J29</f>
        <v>0</v>
      </c>
      <c r="K29" s="8">
        <f>'de chèques'!K29+courants!K29+'d''épargne'!K29+'à terme et bons de caisse'!K29+'créditeurs de la clientèle'!K29</f>
        <v>21</v>
      </c>
      <c r="L29" s="8">
        <f>'de chèques'!L29+courants!L29+'d''épargne'!L29+'à terme et bons de caisse'!L29+'créditeurs de la clientèle'!L29</f>
        <v>97</v>
      </c>
      <c r="M29" s="8">
        <f>'de chèques'!M29+courants!M29+'d''épargne'!M29+'à terme et bons de caisse'!M29+'créditeurs de la clientèle'!M29</f>
        <v>0</v>
      </c>
      <c r="N29" s="8">
        <f>'de chèques'!N29+courants!N29+'d''épargne'!N29+'à terme et bons de caisse'!N29+'créditeurs de la clientèle'!N29</f>
        <v>0</v>
      </c>
      <c r="O29" s="8">
        <f t="shared" si="0"/>
        <v>27456</v>
      </c>
      <c r="P29" s="8">
        <f t="shared" si="0"/>
        <v>778275</v>
      </c>
    </row>
    <row r="30" spans="1:16" ht="13.5" customHeight="1">
      <c r="A30" s="19" t="s">
        <v>17</v>
      </c>
      <c r="B30" s="23" t="s">
        <v>236</v>
      </c>
      <c r="C30" s="8">
        <f>'de chèques'!C30+courants!C30+'d''épargne'!C30+'à terme et bons de caisse'!C30+'créditeurs de la clientèle'!C30</f>
        <v>5646</v>
      </c>
      <c r="D30" s="8">
        <f>'de chèques'!D30+courants!D30+'d''épargne'!D30+'à terme et bons de caisse'!D30+'créditeurs de la clientèle'!D30</f>
        <v>126508</v>
      </c>
      <c r="E30" s="8">
        <f>'de chèques'!E30+courants!E30+'d''épargne'!E30+'à terme et bons de caisse'!E30+'créditeurs de la clientèle'!E30</f>
        <v>299</v>
      </c>
      <c r="F30" s="8">
        <f>'de chèques'!F30+courants!F30+'d''épargne'!F30+'à terme et bons de caisse'!F30+'créditeurs de la clientèle'!F30</f>
        <v>8815</v>
      </c>
      <c r="G30" s="8">
        <f>'de chèques'!G30+courants!G30+'d''épargne'!G30+'à terme et bons de caisse'!G30+'créditeurs de la clientèle'!G30</f>
        <v>15</v>
      </c>
      <c r="H30" s="8">
        <f>'de chèques'!H30+courants!H30+'d''épargne'!H30+'à terme et bons de caisse'!H30+'créditeurs de la clientèle'!H30</f>
        <v>120</v>
      </c>
      <c r="I30" s="8">
        <f>'de chèques'!I30+courants!I30+'d''épargne'!I30+'à terme et bons de caisse'!I30+'créditeurs de la clientèle'!I30</f>
        <v>0</v>
      </c>
      <c r="J30" s="8">
        <f>'de chèques'!J30+courants!J30+'d''épargne'!J30+'à terme et bons de caisse'!J30+'créditeurs de la clientèle'!J30</f>
        <v>0</v>
      </c>
      <c r="K30" s="8">
        <f>'de chèques'!K30+courants!K30+'d''épargne'!K30+'à terme et bons de caisse'!K30+'créditeurs de la clientèle'!K30</f>
        <v>0</v>
      </c>
      <c r="L30" s="8">
        <f>'de chèques'!L30+courants!L30+'d''épargne'!L30+'à terme et bons de caisse'!L30+'créditeurs de la clientèle'!L30</f>
        <v>0</v>
      </c>
      <c r="M30" s="8">
        <f>'de chèques'!M30+courants!M30+'d''épargne'!M30+'à terme et bons de caisse'!M30+'créditeurs de la clientèle'!M30</f>
        <v>0</v>
      </c>
      <c r="N30" s="8">
        <f>'de chèques'!N30+courants!N30+'d''épargne'!N30+'à terme et bons de caisse'!N30+'créditeurs de la clientèle'!N30</f>
        <v>0</v>
      </c>
      <c r="O30" s="8">
        <f t="shared" si="0"/>
        <v>5960</v>
      </c>
      <c r="P30" s="8">
        <f t="shared" si="0"/>
        <v>135443</v>
      </c>
    </row>
    <row r="31" spans="1:16" ht="13.5" customHeight="1">
      <c r="A31" s="19" t="s">
        <v>18</v>
      </c>
      <c r="B31" s="23" t="s">
        <v>237</v>
      </c>
      <c r="C31" s="8">
        <f>'de chèques'!C31+courants!C31+'d''épargne'!C31+'à terme et bons de caisse'!C31+'créditeurs de la clientèle'!C31</f>
        <v>1198192</v>
      </c>
      <c r="D31" s="8">
        <f>'de chèques'!D31+courants!D31+'d''épargne'!D31+'à terme et bons de caisse'!D31+'créditeurs de la clientèle'!D31</f>
        <v>75762595</v>
      </c>
      <c r="E31" s="8">
        <f>'de chèques'!E31+courants!E31+'d''épargne'!E31+'à terme et bons de caisse'!E31+'créditeurs de la clientèle'!E31</f>
        <v>143703</v>
      </c>
      <c r="F31" s="8">
        <f>'de chèques'!F31+courants!F31+'d''épargne'!F31+'à terme et bons de caisse'!F31+'créditeurs de la clientèle'!F31</f>
        <v>9070125</v>
      </c>
      <c r="G31" s="8">
        <f>'de chèques'!G31+courants!G31+'d''épargne'!G31+'à terme et bons de caisse'!G31+'créditeurs de la clientèle'!G31</f>
        <v>14898</v>
      </c>
      <c r="H31" s="8">
        <f>'de chèques'!H31+courants!H31+'d''épargne'!H31+'à terme et bons de caisse'!H31+'créditeurs de la clientèle'!H31</f>
        <v>1183349</v>
      </c>
      <c r="I31" s="8">
        <f>'de chèques'!I31+courants!I31+'d''épargne'!I31+'à terme et bons de caisse'!I31+'créditeurs de la clientèle'!I31</f>
        <v>2016</v>
      </c>
      <c r="J31" s="8">
        <f>'de chèques'!J31+courants!J31+'d''épargne'!J31+'à terme et bons de caisse'!J31+'créditeurs de la clientèle'!J31</f>
        <v>1227350</v>
      </c>
      <c r="K31" s="8">
        <f>'de chèques'!K31+courants!K31+'d''épargne'!K31+'à terme et bons de caisse'!K31+'créditeurs de la clientèle'!K31</f>
        <v>1684</v>
      </c>
      <c r="L31" s="8">
        <f>'de chèques'!L31+courants!L31+'d''épargne'!L31+'à terme et bons de caisse'!L31+'créditeurs de la clientèle'!L31</f>
        <v>41608</v>
      </c>
      <c r="M31" s="8">
        <f>'de chèques'!M31+courants!M31+'d''épargne'!M31+'à terme et bons de caisse'!M31+'créditeurs de la clientèle'!M31</f>
        <v>913</v>
      </c>
      <c r="N31" s="8">
        <f>'de chèques'!N31+courants!N31+'d''épargne'!N31+'à terme et bons de caisse'!N31+'créditeurs de la clientèle'!N31</f>
        <v>325944</v>
      </c>
      <c r="O31" s="8">
        <f t="shared" si="0"/>
        <v>1361406</v>
      </c>
      <c r="P31" s="8">
        <f t="shared" si="0"/>
        <v>87610971</v>
      </c>
    </row>
    <row r="32" spans="1:16" ht="13.5" customHeight="1">
      <c r="A32" s="19" t="s">
        <v>19</v>
      </c>
      <c r="B32" s="23" t="s">
        <v>238</v>
      </c>
      <c r="C32" s="8">
        <f>'de chèques'!C32+courants!C32+'d''épargne'!C32+'à terme et bons de caisse'!C32+'créditeurs de la clientèle'!C32</f>
        <v>11352</v>
      </c>
      <c r="D32" s="8">
        <f>'de chèques'!D32+courants!D32+'d''épargne'!D32+'à terme et bons de caisse'!D32+'créditeurs de la clientèle'!D32</f>
        <v>218500</v>
      </c>
      <c r="E32" s="8">
        <f>'de chèques'!E32+courants!E32+'d''épargne'!E32+'à terme et bons de caisse'!E32+'créditeurs de la clientèle'!E32</f>
        <v>1171</v>
      </c>
      <c r="F32" s="8">
        <f>'de chèques'!F32+courants!F32+'d''épargne'!F32+'à terme et bons de caisse'!F32+'créditeurs de la clientèle'!F32</f>
        <v>53122</v>
      </c>
      <c r="G32" s="8">
        <f>'de chèques'!G32+courants!G32+'d''épargne'!G32+'à terme et bons de caisse'!G32+'créditeurs de la clientèle'!G32</f>
        <v>69</v>
      </c>
      <c r="H32" s="8">
        <f>'de chèques'!H32+courants!H32+'d''épargne'!H32+'à terme et bons de caisse'!H32+'créditeurs de la clientèle'!H32</f>
        <v>4334</v>
      </c>
      <c r="I32" s="8">
        <f>'de chèques'!I32+courants!I32+'d''épargne'!I32+'à terme et bons de caisse'!I32+'créditeurs de la clientèle'!I32</f>
        <v>0</v>
      </c>
      <c r="J32" s="8">
        <f>'de chèques'!J32+courants!J32+'d''épargne'!J32+'à terme et bons de caisse'!J32+'créditeurs de la clientèle'!J32</f>
        <v>0</v>
      </c>
      <c r="K32" s="8">
        <f>'de chèques'!K32+courants!K32+'d''épargne'!K32+'à terme et bons de caisse'!K32+'créditeurs de la clientèle'!K32</f>
        <v>0</v>
      </c>
      <c r="L32" s="8">
        <f>'de chèques'!L32+courants!L32+'d''épargne'!L32+'à terme et bons de caisse'!L32+'créditeurs de la clientèle'!L32</f>
        <v>0</v>
      </c>
      <c r="M32" s="8">
        <f>'de chèques'!M32+courants!M32+'d''épargne'!M32+'à terme et bons de caisse'!M32+'créditeurs de la clientèle'!M32</f>
        <v>0</v>
      </c>
      <c r="N32" s="8">
        <f>'de chèques'!N32+courants!N32+'d''épargne'!N32+'à terme et bons de caisse'!N32+'créditeurs de la clientèle'!N32</f>
        <v>0</v>
      </c>
      <c r="O32" s="8">
        <f t="shared" si="0"/>
        <v>12592</v>
      </c>
      <c r="P32" s="8">
        <f t="shared" si="0"/>
        <v>275956</v>
      </c>
    </row>
    <row r="33" spans="1:16" ht="13.5" customHeight="1">
      <c r="A33" s="19" t="s">
        <v>20</v>
      </c>
      <c r="B33" s="23" t="s">
        <v>305</v>
      </c>
      <c r="C33" s="8">
        <f>'de chèques'!C33+courants!C33+'d''épargne'!C33+'à terme et bons de caisse'!C33+'créditeurs de la clientèle'!C33</f>
        <v>10380</v>
      </c>
      <c r="D33" s="8">
        <f>'de chèques'!D33+courants!D33+'d''épargne'!D33+'à terme et bons de caisse'!D33+'créditeurs de la clientèle'!D33</f>
        <v>121612</v>
      </c>
      <c r="E33" s="8">
        <f>'de chèques'!E33+courants!E33+'d''épargne'!E33+'à terme et bons de caisse'!E33+'créditeurs de la clientèle'!E33</f>
        <v>1084</v>
      </c>
      <c r="F33" s="8">
        <f>'de chèques'!F33+courants!F33+'d''épargne'!F33+'à terme et bons de caisse'!F33+'créditeurs de la clientèle'!F33</f>
        <v>63200</v>
      </c>
      <c r="G33" s="8">
        <f>'de chèques'!G33+courants!G33+'d''épargne'!G33+'à terme et bons de caisse'!G33+'créditeurs de la clientèle'!G33</f>
        <v>17</v>
      </c>
      <c r="H33" s="8">
        <f>'de chèques'!H33+courants!H33+'d''épargne'!H33+'à terme et bons de caisse'!H33+'créditeurs de la clientèle'!H33</f>
        <v>158</v>
      </c>
      <c r="I33" s="8">
        <f>'de chèques'!I33+courants!I33+'d''épargne'!I33+'à terme et bons de caisse'!I33+'créditeurs de la clientèle'!I33</f>
        <v>0</v>
      </c>
      <c r="J33" s="8">
        <f>'de chèques'!J33+courants!J33+'d''épargne'!J33+'à terme et bons de caisse'!J33+'créditeurs de la clientèle'!J33</f>
        <v>0</v>
      </c>
      <c r="K33" s="8">
        <f>'de chèques'!K33+courants!K33+'d''épargne'!K33+'à terme et bons de caisse'!K33+'créditeurs de la clientèle'!K33</f>
        <v>0</v>
      </c>
      <c r="L33" s="8">
        <f>'de chèques'!L33+courants!L33+'d''épargne'!L33+'à terme et bons de caisse'!L33+'créditeurs de la clientèle'!L33</f>
        <v>0</v>
      </c>
      <c r="M33" s="8">
        <f>'de chèques'!M33+courants!M33+'d''épargne'!M33+'à terme et bons de caisse'!M33+'créditeurs de la clientèle'!M33</f>
        <v>0</v>
      </c>
      <c r="N33" s="8">
        <f>'de chèques'!N33+courants!N33+'d''épargne'!N33+'à terme et bons de caisse'!N33+'créditeurs de la clientèle'!N33</f>
        <v>0</v>
      </c>
      <c r="O33" s="8">
        <f t="shared" si="0"/>
        <v>11481</v>
      </c>
      <c r="P33" s="8">
        <f t="shared" si="0"/>
        <v>184970</v>
      </c>
    </row>
    <row r="34" spans="1:16" ht="13.5" customHeight="1">
      <c r="A34" s="19" t="s">
        <v>21</v>
      </c>
      <c r="B34" s="23" t="s">
        <v>239</v>
      </c>
      <c r="C34" s="8">
        <f>'de chèques'!C34+courants!C34+'d''épargne'!C34+'à terme et bons de caisse'!C34+'créditeurs de la clientèle'!C34</f>
        <v>5780</v>
      </c>
      <c r="D34" s="8">
        <f>'de chèques'!D34+courants!D34+'d''épargne'!D34+'à terme et bons de caisse'!D34+'créditeurs de la clientèle'!D34</f>
        <v>238673</v>
      </c>
      <c r="E34" s="8">
        <f>'de chèques'!E34+courants!E34+'d''épargne'!E34+'à terme et bons de caisse'!E34+'créditeurs de la clientèle'!E34</f>
        <v>6712</v>
      </c>
      <c r="F34" s="8">
        <f>'de chèques'!F34+courants!F34+'d''épargne'!F34+'à terme et bons de caisse'!F34+'créditeurs de la clientèle'!F34</f>
        <v>671738</v>
      </c>
      <c r="G34" s="8">
        <f>'de chèques'!G34+courants!G34+'d''épargne'!G34+'à terme et bons de caisse'!G34+'créditeurs de la clientèle'!G34</f>
        <v>19</v>
      </c>
      <c r="H34" s="8">
        <f>'de chèques'!H34+courants!H34+'d''épargne'!H34+'à terme et bons de caisse'!H34+'créditeurs de la clientèle'!H34</f>
        <v>536</v>
      </c>
      <c r="I34" s="8">
        <f>'de chèques'!I34+courants!I34+'d''épargne'!I34+'à terme et bons de caisse'!I34+'créditeurs de la clientèle'!I34</f>
        <v>4</v>
      </c>
      <c r="J34" s="8">
        <f>'de chèques'!J34+courants!J34+'d''épargne'!J34+'à terme et bons de caisse'!J34+'créditeurs de la clientèle'!J34</f>
        <v>8</v>
      </c>
      <c r="K34" s="8">
        <f>'de chèques'!K34+courants!K34+'d''épargne'!K34+'à terme et bons de caisse'!K34+'créditeurs de la clientèle'!K34</f>
        <v>4</v>
      </c>
      <c r="L34" s="8">
        <f>'de chèques'!L34+courants!L34+'d''épargne'!L34+'à terme et bons de caisse'!L34+'créditeurs de la clientèle'!L34</f>
        <v>2</v>
      </c>
      <c r="M34" s="8">
        <f>'de chèques'!M34+courants!M34+'d''épargne'!M34+'à terme et bons de caisse'!M34+'créditeurs de la clientèle'!M34</f>
        <v>0</v>
      </c>
      <c r="N34" s="8">
        <f>'de chèques'!N34+courants!N34+'d''épargne'!N34+'à terme et bons de caisse'!N34+'créditeurs de la clientèle'!N34</f>
        <v>0</v>
      </c>
      <c r="O34" s="8">
        <f t="shared" si="0"/>
        <v>12519</v>
      </c>
      <c r="P34" s="8">
        <f t="shared" si="0"/>
        <v>910957</v>
      </c>
    </row>
    <row r="35" spans="1:16" ht="13.5" customHeight="1">
      <c r="A35" s="19" t="s">
        <v>22</v>
      </c>
      <c r="B35" s="23" t="s">
        <v>240</v>
      </c>
      <c r="C35" s="8">
        <f>'de chèques'!C35+courants!C35+'d''épargne'!C35+'à terme et bons de caisse'!C35+'créditeurs de la clientèle'!C35</f>
        <v>62023</v>
      </c>
      <c r="D35" s="8">
        <f>'de chèques'!D35+courants!D35+'d''épargne'!D35+'à terme et bons de caisse'!D35+'créditeurs de la clientèle'!D35</f>
        <v>1889555</v>
      </c>
      <c r="E35" s="8">
        <f>'de chèques'!E35+courants!E35+'d''épargne'!E35+'à terme et bons de caisse'!E35+'créditeurs de la clientèle'!E35</f>
        <v>5340</v>
      </c>
      <c r="F35" s="8">
        <f>'de chèques'!F35+courants!F35+'d''épargne'!F35+'à terme et bons de caisse'!F35+'créditeurs de la clientèle'!F35</f>
        <v>281797</v>
      </c>
      <c r="G35" s="8">
        <f>'de chèques'!G35+courants!G35+'d''épargne'!G35+'à terme et bons de caisse'!G35+'créditeurs de la clientèle'!G35</f>
        <v>320</v>
      </c>
      <c r="H35" s="8">
        <f>'de chèques'!H35+courants!H35+'d''épargne'!H35+'à terme et bons de caisse'!H35+'créditeurs de la clientèle'!H35</f>
        <v>14837</v>
      </c>
      <c r="I35" s="8">
        <f>'de chèques'!I35+courants!I35+'d''épargne'!I35+'à terme et bons de caisse'!I35+'créditeurs de la clientèle'!I35</f>
        <v>2</v>
      </c>
      <c r="J35" s="8">
        <f>'de chèques'!J35+courants!J35+'d''épargne'!J35+'à terme et bons de caisse'!J35+'créditeurs de la clientèle'!J35</f>
        <v>0</v>
      </c>
      <c r="K35" s="8">
        <f>'de chèques'!K35+courants!K35+'d''épargne'!K35+'à terme et bons de caisse'!K35+'créditeurs de la clientèle'!K35</f>
        <v>71</v>
      </c>
      <c r="L35" s="8">
        <f>'de chèques'!L35+courants!L35+'d''épargne'!L35+'à terme et bons de caisse'!L35+'créditeurs de la clientèle'!L35</f>
        <v>229</v>
      </c>
      <c r="M35" s="8">
        <f>'de chèques'!M35+courants!M35+'d''épargne'!M35+'à terme et bons de caisse'!M35+'créditeurs de la clientèle'!M35</f>
        <v>0</v>
      </c>
      <c r="N35" s="8">
        <f>'de chèques'!N35+courants!N35+'d''épargne'!N35+'à terme et bons de caisse'!N35+'créditeurs de la clientèle'!N35</f>
        <v>0</v>
      </c>
      <c r="O35" s="8">
        <f t="shared" si="0"/>
        <v>67756</v>
      </c>
      <c r="P35" s="8">
        <f t="shared" si="0"/>
        <v>2186418</v>
      </c>
    </row>
    <row r="36" spans="1:16" ht="13.5" customHeight="1">
      <c r="A36" s="19" t="s">
        <v>23</v>
      </c>
      <c r="B36" s="23" t="s">
        <v>241</v>
      </c>
      <c r="C36" s="8">
        <f>'de chèques'!C36+courants!C36+'d''épargne'!C36+'à terme et bons de caisse'!C36+'créditeurs de la clientèle'!C36</f>
        <v>18040</v>
      </c>
      <c r="D36" s="8">
        <f>'de chèques'!D36+courants!D36+'d''épargne'!D36+'à terme et bons de caisse'!D36+'créditeurs de la clientèle'!D36</f>
        <v>344751</v>
      </c>
      <c r="E36" s="8">
        <f>'de chèques'!E36+courants!E36+'d''épargne'!E36+'à terme et bons de caisse'!E36+'créditeurs de la clientèle'!E36</f>
        <v>3680</v>
      </c>
      <c r="F36" s="8">
        <f>'de chèques'!F36+courants!F36+'d''épargne'!F36+'à terme et bons de caisse'!F36+'créditeurs de la clientèle'!F36</f>
        <v>181217</v>
      </c>
      <c r="G36" s="8">
        <f>'de chèques'!G36+courants!G36+'d''épargne'!G36+'à terme et bons de caisse'!G36+'créditeurs de la clientèle'!G36</f>
        <v>45</v>
      </c>
      <c r="H36" s="8">
        <f>'de chèques'!H36+courants!H36+'d''épargne'!H36+'à terme et bons de caisse'!H36+'créditeurs de la clientèle'!H36</f>
        <v>987</v>
      </c>
      <c r="I36" s="8">
        <f>'de chèques'!I36+courants!I36+'d''épargne'!I36+'à terme et bons de caisse'!I36+'créditeurs de la clientèle'!I36</f>
        <v>0</v>
      </c>
      <c r="J36" s="8">
        <f>'de chèques'!J36+courants!J36+'d''épargne'!J36+'à terme et bons de caisse'!J36+'créditeurs de la clientèle'!J36</f>
        <v>0</v>
      </c>
      <c r="K36" s="8">
        <f>'de chèques'!K36+courants!K36+'d''épargne'!K36+'à terme et bons de caisse'!K36+'créditeurs de la clientèle'!K36</f>
        <v>0</v>
      </c>
      <c r="L36" s="8">
        <f>'de chèques'!L36+courants!L36+'d''épargne'!L36+'à terme et bons de caisse'!L36+'créditeurs de la clientèle'!L36</f>
        <v>0</v>
      </c>
      <c r="M36" s="8">
        <f>'de chèques'!M36+courants!M36+'d''épargne'!M36+'à terme et bons de caisse'!M36+'créditeurs de la clientèle'!M36</f>
        <v>0</v>
      </c>
      <c r="N36" s="8">
        <f>'de chèques'!N36+courants!N36+'d''épargne'!N36+'à terme et bons de caisse'!N36+'créditeurs de la clientèle'!N36</f>
        <v>0</v>
      </c>
      <c r="O36" s="8">
        <f t="shared" si="0"/>
        <v>21765</v>
      </c>
      <c r="P36" s="8">
        <f t="shared" si="0"/>
        <v>526955</v>
      </c>
    </row>
    <row r="37" spans="1:16" ht="13.5" customHeight="1">
      <c r="A37" s="19" t="s">
        <v>24</v>
      </c>
      <c r="B37" s="23" t="s">
        <v>242</v>
      </c>
      <c r="C37" s="8">
        <f>'de chèques'!C37+courants!C37+'d''épargne'!C37+'à terme et bons de caisse'!C37+'créditeurs de la clientèle'!C37</f>
        <v>5187</v>
      </c>
      <c r="D37" s="8">
        <f>'de chèques'!D37+courants!D37+'d''épargne'!D37+'à terme et bons de caisse'!D37+'créditeurs de la clientèle'!D37</f>
        <v>63213</v>
      </c>
      <c r="E37" s="8">
        <f>'de chèques'!E37+courants!E37+'d''épargne'!E37+'à terme et bons de caisse'!E37+'créditeurs de la clientèle'!E37</f>
        <v>3697</v>
      </c>
      <c r="F37" s="8">
        <f>'de chèques'!F37+courants!F37+'d''épargne'!F37+'à terme et bons de caisse'!F37+'créditeurs de la clientèle'!F37</f>
        <v>168522</v>
      </c>
      <c r="G37" s="8">
        <f>'de chèques'!G37+courants!G37+'d''épargne'!G37+'à terme et bons de caisse'!G37+'créditeurs de la clientèle'!G37</f>
        <v>1</v>
      </c>
      <c r="H37" s="8">
        <f>'de chèques'!H37+courants!H37+'d''épargne'!H37+'à terme et bons de caisse'!H37+'créditeurs de la clientèle'!H37</f>
        <v>15</v>
      </c>
      <c r="I37" s="8">
        <f>'de chèques'!I37+courants!I37+'d''épargne'!I37+'à terme et bons de caisse'!I37+'créditeurs de la clientèle'!I37</f>
        <v>0</v>
      </c>
      <c r="J37" s="8">
        <f>'de chèques'!J37+courants!J37+'d''épargne'!J37+'à terme et bons de caisse'!J37+'créditeurs de la clientèle'!J37</f>
        <v>0</v>
      </c>
      <c r="K37" s="8">
        <f>'de chèques'!K37+courants!K37+'d''épargne'!K37+'à terme et bons de caisse'!K37+'créditeurs de la clientèle'!K37</f>
        <v>6</v>
      </c>
      <c r="L37" s="8">
        <f>'de chèques'!L37+courants!L37+'d''épargne'!L37+'à terme et bons de caisse'!L37+'créditeurs de la clientèle'!L37</f>
        <v>6</v>
      </c>
      <c r="M37" s="8">
        <f>'de chèques'!M37+courants!M37+'d''épargne'!M37+'à terme et bons de caisse'!M37+'créditeurs de la clientèle'!M37</f>
        <v>0</v>
      </c>
      <c r="N37" s="8">
        <f>'de chèques'!N37+courants!N37+'d''épargne'!N37+'à terme et bons de caisse'!N37+'créditeurs de la clientèle'!N37</f>
        <v>0</v>
      </c>
      <c r="O37" s="8">
        <f t="shared" si="0"/>
        <v>8891</v>
      </c>
      <c r="P37" s="8">
        <f t="shared" si="0"/>
        <v>231756</v>
      </c>
    </row>
    <row r="38" spans="1:16" ht="13.5" customHeight="1">
      <c r="A38" s="19" t="s">
        <v>25</v>
      </c>
      <c r="B38" s="23" t="s">
        <v>243</v>
      </c>
      <c r="C38" s="8">
        <f>'de chèques'!C38+courants!C38+'d''épargne'!C38+'à terme et bons de caisse'!C38+'créditeurs de la clientèle'!C38</f>
        <v>6902</v>
      </c>
      <c r="D38" s="8">
        <f>'de chèques'!D38+courants!D38+'d''épargne'!D38+'à terme et bons de caisse'!D38+'créditeurs de la clientèle'!D38</f>
        <v>93288</v>
      </c>
      <c r="E38" s="8">
        <f>'de chèques'!E38+courants!E38+'d''épargne'!E38+'à terme et bons de caisse'!E38+'créditeurs de la clientèle'!E38</f>
        <v>3789</v>
      </c>
      <c r="F38" s="8">
        <f>'de chèques'!F38+courants!F38+'d''épargne'!F38+'à terme et bons de caisse'!F38+'créditeurs de la clientèle'!F38</f>
        <v>159122</v>
      </c>
      <c r="G38" s="8">
        <f>'de chèques'!G38+courants!G38+'d''épargne'!G38+'à terme et bons de caisse'!G38+'créditeurs de la clientèle'!G38</f>
        <v>4</v>
      </c>
      <c r="H38" s="8">
        <f>'de chèques'!H38+courants!H38+'d''épargne'!H38+'à terme et bons de caisse'!H38+'créditeurs de la clientèle'!H38</f>
        <v>34</v>
      </c>
      <c r="I38" s="8">
        <f>'de chèques'!I38+courants!I38+'d''épargne'!I38+'à terme et bons de caisse'!I38+'créditeurs de la clientèle'!I38</f>
        <v>0</v>
      </c>
      <c r="J38" s="8">
        <f>'de chèques'!J38+courants!J38+'d''épargne'!J38+'à terme et bons de caisse'!J38+'créditeurs de la clientèle'!J38</f>
        <v>0</v>
      </c>
      <c r="K38" s="8">
        <f>'de chèques'!K38+courants!K38+'d''épargne'!K38+'à terme et bons de caisse'!K38+'créditeurs de la clientèle'!K38</f>
        <v>0</v>
      </c>
      <c r="L38" s="8">
        <f>'de chèques'!L38+courants!L38+'d''épargne'!L38+'à terme et bons de caisse'!L38+'créditeurs de la clientèle'!L38</f>
        <v>0</v>
      </c>
      <c r="M38" s="8">
        <f>'de chèques'!M38+courants!M38+'d''épargne'!M38+'à terme et bons de caisse'!M38+'créditeurs de la clientèle'!M38</f>
        <v>0</v>
      </c>
      <c r="N38" s="8">
        <f>'de chèques'!N38+courants!N38+'d''épargne'!N38+'à terme et bons de caisse'!N38+'créditeurs de la clientèle'!N38</f>
        <v>0</v>
      </c>
      <c r="O38" s="8">
        <f t="shared" si="0"/>
        <v>10695</v>
      </c>
      <c r="P38" s="8">
        <f t="shared" si="0"/>
        <v>252444</v>
      </c>
    </row>
    <row r="39" spans="1:16" ht="13.5" customHeight="1">
      <c r="A39" s="19" t="s">
        <v>26</v>
      </c>
      <c r="B39" s="23" t="s">
        <v>244</v>
      </c>
      <c r="C39" s="8">
        <f>'de chèques'!C39+courants!C39+'d''épargne'!C39+'à terme et bons de caisse'!C39+'créditeurs de la clientèle'!C39</f>
        <v>6220</v>
      </c>
      <c r="D39" s="8">
        <f>'de chèques'!D39+courants!D39+'d''épargne'!D39+'à terme et bons de caisse'!D39+'créditeurs de la clientèle'!D39</f>
        <v>73763</v>
      </c>
      <c r="E39" s="8">
        <f>'de chèques'!E39+courants!E39+'d''épargne'!E39+'à terme et bons de caisse'!E39+'créditeurs de la clientèle'!E39</f>
        <v>1970</v>
      </c>
      <c r="F39" s="8">
        <f>'de chèques'!F39+courants!F39+'d''épargne'!F39+'à terme et bons de caisse'!F39+'créditeurs de la clientèle'!F39</f>
        <v>76392</v>
      </c>
      <c r="G39" s="8">
        <f>'de chèques'!G39+courants!G39+'d''épargne'!G39+'à terme et bons de caisse'!G39+'créditeurs de la clientèle'!G39</f>
        <v>30</v>
      </c>
      <c r="H39" s="8">
        <f>'de chèques'!H39+courants!H39+'d''épargne'!H39+'à terme et bons de caisse'!H39+'créditeurs de la clientèle'!H39</f>
        <v>68</v>
      </c>
      <c r="I39" s="8">
        <f>'de chèques'!I39+courants!I39+'d''épargne'!I39+'à terme et bons de caisse'!I39+'créditeurs de la clientèle'!I39</f>
        <v>0</v>
      </c>
      <c r="J39" s="8">
        <f>'de chèques'!J39+courants!J39+'d''épargne'!J39+'à terme et bons de caisse'!J39+'créditeurs de la clientèle'!J39</f>
        <v>0</v>
      </c>
      <c r="K39" s="8">
        <f>'de chèques'!K39+courants!K39+'d''épargne'!K39+'à terme et bons de caisse'!K39+'créditeurs de la clientèle'!K39</f>
        <v>0</v>
      </c>
      <c r="L39" s="8">
        <f>'de chèques'!L39+courants!L39+'d''épargne'!L39+'à terme et bons de caisse'!L39+'créditeurs de la clientèle'!L39</f>
        <v>0</v>
      </c>
      <c r="M39" s="8">
        <f>'de chèques'!M39+courants!M39+'d''épargne'!M39+'à terme et bons de caisse'!M39+'créditeurs de la clientèle'!M39</f>
        <v>0</v>
      </c>
      <c r="N39" s="8">
        <f>'de chèques'!N39+courants!N39+'d''épargne'!N39+'à terme et bons de caisse'!N39+'créditeurs de la clientèle'!N39</f>
        <v>0</v>
      </c>
      <c r="O39" s="8">
        <f t="shared" si="0"/>
        <v>8220</v>
      </c>
      <c r="P39" s="8">
        <f t="shared" si="0"/>
        <v>150223</v>
      </c>
    </row>
    <row r="40" spans="1:16" ht="13.5" customHeight="1">
      <c r="A40" s="19" t="s">
        <v>27</v>
      </c>
      <c r="B40" s="23" t="s">
        <v>245</v>
      </c>
      <c r="C40" s="8">
        <f>'de chèques'!C40+courants!C40+'d''épargne'!C40+'à terme et bons de caisse'!C40+'créditeurs de la clientèle'!C40</f>
        <v>18329</v>
      </c>
      <c r="D40" s="8">
        <f>'de chèques'!D40+courants!D40+'d''épargne'!D40+'à terme et bons de caisse'!D40+'créditeurs de la clientèle'!D40</f>
        <v>272159</v>
      </c>
      <c r="E40" s="8">
        <f>'de chèques'!E40+courants!E40+'d''épargne'!E40+'à terme et bons de caisse'!E40+'créditeurs de la clientèle'!E40</f>
        <v>3002</v>
      </c>
      <c r="F40" s="8">
        <f>'de chèques'!F40+courants!F40+'d''épargne'!F40+'à terme et bons de caisse'!F40+'créditeurs de la clientèle'!F40</f>
        <v>120659</v>
      </c>
      <c r="G40" s="8">
        <f>'de chèques'!G40+courants!G40+'d''épargne'!G40+'à terme et bons de caisse'!G40+'créditeurs de la clientèle'!G40</f>
        <v>36</v>
      </c>
      <c r="H40" s="8">
        <f>'de chèques'!H40+courants!H40+'d''épargne'!H40+'à terme et bons de caisse'!H40+'créditeurs de la clientèle'!H40</f>
        <v>154</v>
      </c>
      <c r="I40" s="8">
        <f>'de chèques'!I40+courants!I40+'d''épargne'!I40+'à terme et bons de caisse'!I40+'créditeurs de la clientèle'!I40</f>
        <v>0</v>
      </c>
      <c r="J40" s="8">
        <f>'de chèques'!J40+courants!J40+'d''épargne'!J40+'à terme et bons de caisse'!J40+'créditeurs de la clientèle'!J40</f>
        <v>0</v>
      </c>
      <c r="K40" s="8">
        <f>'de chèques'!K40+courants!K40+'d''épargne'!K40+'à terme et bons de caisse'!K40+'créditeurs de la clientèle'!K40</f>
        <v>0</v>
      </c>
      <c r="L40" s="8">
        <f>'de chèques'!L40+courants!L40+'d''épargne'!L40+'à terme et bons de caisse'!L40+'créditeurs de la clientèle'!L40</f>
        <v>0</v>
      </c>
      <c r="M40" s="8">
        <f>'de chèques'!M40+courants!M40+'d''épargne'!M40+'à terme et bons de caisse'!M40+'créditeurs de la clientèle'!M40</f>
        <v>0</v>
      </c>
      <c r="N40" s="8">
        <f>'de chèques'!N40+courants!N40+'d''épargne'!N40+'à terme et bons de caisse'!N40+'créditeurs de la clientèle'!N40</f>
        <v>0</v>
      </c>
      <c r="O40" s="8">
        <f t="shared" si="0"/>
        <v>21367</v>
      </c>
      <c r="P40" s="8">
        <f t="shared" si="0"/>
        <v>392972</v>
      </c>
    </row>
    <row r="41" spans="1:16" ht="13.5" customHeight="1">
      <c r="A41" s="19" t="s">
        <v>28</v>
      </c>
      <c r="B41" s="23" t="s">
        <v>246</v>
      </c>
      <c r="C41" s="8">
        <f>'de chèques'!C41+courants!C41+'d''épargne'!C41+'à terme et bons de caisse'!C41+'créditeurs de la clientèle'!C41</f>
        <v>26364</v>
      </c>
      <c r="D41" s="8">
        <f>'de chèques'!D41+courants!D41+'d''épargne'!D41+'à terme et bons de caisse'!D41+'créditeurs de la clientèle'!D41</f>
        <v>480241</v>
      </c>
      <c r="E41" s="8">
        <f>'de chèques'!E41+courants!E41+'d''épargne'!E41+'à terme et bons de caisse'!E41+'créditeurs de la clientèle'!E41</f>
        <v>2826</v>
      </c>
      <c r="F41" s="8">
        <f>'de chèques'!F41+courants!F41+'d''épargne'!F41+'à terme et bons de caisse'!F41+'créditeurs de la clientèle'!F41</f>
        <v>106414</v>
      </c>
      <c r="G41" s="8">
        <f>'de chèques'!G41+courants!G41+'d''épargne'!G41+'à terme et bons de caisse'!G41+'créditeurs de la clientèle'!G41</f>
        <v>582</v>
      </c>
      <c r="H41" s="8">
        <f>'de chèques'!H41+courants!H41+'d''épargne'!H41+'à terme et bons de caisse'!H41+'créditeurs de la clientèle'!H41</f>
        <v>24815</v>
      </c>
      <c r="I41" s="8">
        <f>'de chèques'!I41+courants!I41+'d''épargne'!I41+'à terme et bons de caisse'!I41+'créditeurs de la clientèle'!I41</f>
        <v>2</v>
      </c>
      <c r="J41" s="8">
        <f>'de chèques'!J41+courants!J41+'d''épargne'!J41+'à terme et bons de caisse'!J41+'créditeurs de la clientèle'!J41</f>
        <v>504</v>
      </c>
      <c r="K41" s="8">
        <f>'de chèques'!K41+courants!K41+'d''épargne'!K41+'à terme et bons de caisse'!K41+'créditeurs de la clientèle'!K41</f>
        <v>117</v>
      </c>
      <c r="L41" s="8">
        <f>'de chèques'!L41+courants!L41+'d''épargne'!L41+'à terme et bons de caisse'!L41+'créditeurs de la clientèle'!L41</f>
        <v>107</v>
      </c>
      <c r="M41" s="8">
        <f>'de chèques'!M41+courants!M41+'d''épargne'!M41+'à terme et bons de caisse'!M41+'créditeurs de la clientèle'!M41</f>
        <v>0</v>
      </c>
      <c r="N41" s="8">
        <f>'de chèques'!N41+courants!N41+'d''épargne'!N41+'à terme et bons de caisse'!N41+'créditeurs de la clientèle'!N41</f>
        <v>0</v>
      </c>
      <c r="O41" s="8">
        <f t="shared" si="0"/>
        <v>29891</v>
      </c>
      <c r="P41" s="8">
        <f t="shared" si="0"/>
        <v>612081</v>
      </c>
    </row>
    <row r="42" spans="1:16" ht="13.5" customHeight="1">
      <c r="A42" s="19" t="s">
        <v>29</v>
      </c>
      <c r="B42" s="23" t="s">
        <v>247</v>
      </c>
      <c r="C42" s="8">
        <f>'de chèques'!C42+courants!C42+'d''épargne'!C42+'à terme et bons de caisse'!C42+'créditeurs de la clientèle'!C42</f>
        <v>212836</v>
      </c>
      <c r="D42" s="8">
        <f>'de chèques'!D42+courants!D42+'d''épargne'!D42+'à terme et bons de caisse'!D42+'créditeurs de la clientèle'!D42</f>
        <v>7163043</v>
      </c>
      <c r="E42" s="8">
        <f>'de chèques'!E42+courants!E42+'d''épargne'!E42+'à terme et bons de caisse'!E42+'créditeurs de la clientèle'!E42</f>
        <v>42294</v>
      </c>
      <c r="F42" s="8">
        <f>'de chèques'!F42+courants!F42+'d''épargne'!F42+'à terme et bons de caisse'!F42+'créditeurs de la clientèle'!F42</f>
        <v>2565451</v>
      </c>
      <c r="G42" s="8">
        <f>'de chèques'!G42+courants!G42+'d''épargne'!G42+'à terme et bons de caisse'!G42+'créditeurs de la clientèle'!G42</f>
        <v>1035</v>
      </c>
      <c r="H42" s="8">
        <f>'de chèques'!H42+courants!H42+'d''épargne'!H42+'à terme et bons de caisse'!H42+'créditeurs de la clientèle'!H42</f>
        <v>29994</v>
      </c>
      <c r="I42" s="8">
        <f>'de chèques'!I42+courants!I42+'d''épargne'!I42+'à terme et bons de caisse'!I42+'créditeurs de la clientèle'!I42</f>
        <v>70</v>
      </c>
      <c r="J42" s="8">
        <f>'de chèques'!J42+courants!J42+'d''épargne'!J42+'à terme et bons de caisse'!J42+'créditeurs de la clientèle'!J42</f>
        <v>6086</v>
      </c>
      <c r="K42" s="8">
        <f>'de chèques'!K42+courants!K42+'d''épargne'!K42+'à terme et bons de caisse'!K42+'créditeurs de la clientèle'!K42</f>
        <v>323</v>
      </c>
      <c r="L42" s="8">
        <f>'de chèques'!L42+courants!L42+'d''épargne'!L42+'à terme et bons de caisse'!L42+'créditeurs de la clientèle'!L42</f>
        <v>618</v>
      </c>
      <c r="M42" s="8">
        <f>'de chèques'!M42+courants!M42+'d''épargne'!M42+'à terme et bons de caisse'!M42+'créditeurs de la clientèle'!M42</f>
        <v>9</v>
      </c>
      <c r="N42" s="8">
        <f>'de chèques'!N42+courants!N42+'d''épargne'!N42+'à terme et bons de caisse'!N42+'créditeurs de la clientèle'!N42</f>
        <v>1557</v>
      </c>
      <c r="O42" s="8">
        <f t="shared" si="0"/>
        <v>256567</v>
      </c>
      <c r="P42" s="8">
        <f t="shared" si="0"/>
        <v>9766749</v>
      </c>
    </row>
    <row r="43" spans="1:16" ht="13.5" customHeight="1">
      <c r="A43" s="19" t="s">
        <v>30</v>
      </c>
      <c r="B43" s="23" t="s">
        <v>248</v>
      </c>
      <c r="C43" s="8">
        <f>'de chèques'!C43+courants!C43+'d''épargne'!C43+'à terme et bons de caisse'!C43+'créditeurs de la clientèle'!C43</f>
        <v>16430</v>
      </c>
      <c r="D43" s="8">
        <f>'de chèques'!D43+courants!D43+'d''épargne'!D43+'à terme et bons de caisse'!D43+'créditeurs de la clientèle'!D43</f>
        <v>461488</v>
      </c>
      <c r="E43" s="8">
        <f>'de chèques'!E43+courants!E43+'d''épargne'!E43+'à terme et bons de caisse'!E43+'créditeurs de la clientèle'!E43</f>
        <v>7051</v>
      </c>
      <c r="F43" s="8">
        <f>'de chèques'!F43+courants!F43+'d''épargne'!F43+'à terme et bons de caisse'!F43+'créditeurs de la clientèle'!F43</f>
        <v>556279</v>
      </c>
      <c r="G43" s="8">
        <f>'de chèques'!G43+courants!G43+'d''épargne'!G43+'à terme et bons de caisse'!G43+'créditeurs de la clientèle'!G43</f>
        <v>19</v>
      </c>
      <c r="H43" s="8">
        <f>'de chèques'!H43+courants!H43+'d''épargne'!H43+'à terme et bons de caisse'!H43+'créditeurs de la clientèle'!H43</f>
        <v>602</v>
      </c>
      <c r="I43" s="8">
        <f>'de chèques'!I43+courants!I43+'d''épargne'!I43+'à terme et bons de caisse'!I43+'créditeurs de la clientèle'!I43</f>
        <v>0</v>
      </c>
      <c r="J43" s="8">
        <f>'de chèques'!J43+courants!J43+'d''épargne'!J43+'à terme et bons de caisse'!J43+'créditeurs de la clientèle'!J43</f>
        <v>0</v>
      </c>
      <c r="K43" s="8">
        <f>'de chèques'!K43+courants!K43+'d''épargne'!K43+'à terme et bons de caisse'!K43+'créditeurs de la clientèle'!K43</f>
        <v>22</v>
      </c>
      <c r="L43" s="8">
        <f>'de chèques'!L43+courants!L43+'d''épargne'!L43+'à terme et bons de caisse'!L43+'créditeurs de la clientèle'!L43</f>
        <v>31</v>
      </c>
      <c r="M43" s="8">
        <f>'de chèques'!M43+courants!M43+'d''épargne'!M43+'à terme et bons de caisse'!M43+'créditeurs de la clientèle'!M43</f>
        <v>0</v>
      </c>
      <c r="N43" s="8">
        <f>'de chèques'!N43+courants!N43+'d''épargne'!N43+'à terme et bons de caisse'!N43+'créditeurs de la clientèle'!N43</f>
        <v>0</v>
      </c>
      <c r="O43" s="8">
        <f t="shared" si="0"/>
        <v>23522</v>
      </c>
      <c r="P43" s="8">
        <f t="shared" si="0"/>
        <v>1018400</v>
      </c>
    </row>
    <row r="44" spans="1:16" ht="13.5" customHeight="1">
      <c r="A44" s="19" t="s">
        <v>31</v>
      </c>
      <c r="B44" s="23" t="s">
        <v>249</v>
      </c>
      <c r="C44" s="8">
        <f>'de chèques'!C44+courants!C44+'d''épargne'!C44+'à terme et bons de caisse'!C44+'créditeurs de la clientèle'!C44</f>
        <v>7944</v>
      </c>
      <c r="D44" s="8">
        <f>'de chèques'!D44+courants!D44+'d''épargne'!D44+'à terme et bons de caisse'!D44+'créditeurs de la clientèle'!D44</f>
        <v>475048</v>
      </c>
      <c r="E44" s="8">
        <f>'de chèques'!E44+courants!E44+'d''épargne'!E44+'à terme et bons de caisse'!E44+'créditeurs de la clientèle'!E44</f>
        <v>967</v>
      </c>
      <c r="F44" s="8">
        <f>'de chèques'!F44+courants!F44+'d''épargne'!F44+'à terme et bons de caisse'!F44+'créditeurs de la clientèle'!F44</f>
        <v>154724</v>
      </c>
      <c r="G44" s="8">
        <f>'de chèques'!G44+courants!G44+'d''épargne'!G44+'à terme et bons de caisse'!G44+'créditeurs de la clientèle'!G44</f>
        <v>29</v>
      </c>
      <c r="H44" s="8">
        <f>'de chèques'!H44+courants!H44+'d''épargne'!H44+'à terme et bons de caisse'!H44+'créditeurs de la clientèle'!H44</f>
        <v>14028</v>
      </c>
      <c r="I44" s="8">
        <f>'de chèques'!I44+courants!I44+'d''épargne'!I44+'à terme et bons de caisse'!I44+'créditeurs de la clientèle'!I44</f>
        <v>0</v>
      </c>
      <c r="J44" s="8">
        <f>'de chèques'!J44+courants!J44+'d''épargne'!J44+'à terme et bons de caisse'!J44+'créditeurs de la clientèle'!J44</f>
        <v>0</v>
      </c>
      <c r="K44" s="8">
        <f>'de chèques'!K44+courants!K44+'d''épargne'!K44+'à terme et bons de caisse'!K44+'créditeurs de la clientèle'!K44</f>
        <v>8</v>
      </c>
      <c r="L44" s="8">
        <f>'de chèques'!L44+courants!L44+'d''épargne'!L44+'à terme et bons de caisse'!L44+'créditeurs de la clientèle'!L44</f>
        <v>5</v>
      </c>
      <c r="M44" s="8">
        <f>'de chèques'!M44+courants!M44+'d''épargne'!M44+'à terme et bons de caisse'!M44+'créditeurs de la clientèle'!M44</f>
        <v>0</v>
      </c>
      <c r="N44" s="8">
        <f>'de chèques'!N44+courants!N44+'d''épargne'!N44+'à terme et bons de caisse'!N44+'créditeurs de la clientèle'!N44</f>
        <v>0</v>
      </c>
      <c r="O44" s="8">
        <f t="shared" si="0"/>
        <v>8948</v>
      </c>
      <c r="P44" s="8">
        <f t="shared" si="0"/>
        <v>643805</v>
      </c>
    </row>
    <row r="45" spans="1:16" ht="13.5" customHeight="1">
      <c r="A45" s="20" t="s">
        <v>32</v>
      </c>
      <c r="B45" s="24" t="s">
        <v>250</v>
      </c>
      <c r="C45" s="9">
        <f>'de chèques'!C45+courants!C45+'d''épargne'!C45+'à terme et bons de caisse'!C45+'créditeurs de la clientèle'!C45</f>
        <v>20817</v>
      </c>
      <c r="D45" s="9">
        <f>'de chèques'!D45+courants!D45+'d''épargne'!D45+'à terme et bons de caisse'!D45+'créditeurs de la clientèle'!D45</f>
        <v>367015</v>
      </c>
      <c r="E45" s="9">
        <f>'de chèques'!E45+courants!E45+'d''épargne'!E45+'à terme et bons de caisse'!E45+'créditeurs de la clientèle'!E45</f>
        <v>7070</v>
      </c>
      <c r="F45" s="9">
        <f>'de chèques'!F45+courants!F45+'d''épargne'!F45+'à terme et bons de caisse'!F45+'créditeurs de la clientèle'!F45</f>
        <v>449531</v>
      </c>
      <c r="G45" s="9">
        <f>'de chèques'!G45+courants!G45+'d''épargne'!G45+'à terme et bons de caisse'!G45+'créditeurs de la clientèle'!G45</f>
        <v>41</v>
      </c>
      <c r="H45" s="9">
        <f>'de chèques'!H45+courants!H45+'d''épargne'!H45+'à terme et bons de caisse'!H45+'créditeurs de la clientèle'!H45</f>
        <v>525</v>
      </c>
      <c r="I45" s="9">
        <f>'de chèques'!I45+courants!I45+'d''épargne'!I45+'à terme et bons de caisse'!I45+'créditeurs de la clientèle'!I45</f>
        <v>0</v>
      </c>
      <c r="J45" s="9">
        <f>'de chèques'!J45+courants!J45+'d''épargne'!J45+'à terme et bons de caisse'!J45+'créditeurs de la clientèle'!J45</f>
        <v>0</v>
      </c>
      <c r="K45" s="9">
        <f>'de chèques'!K45+courants!K45+'d''épargne'!K45+'à terme et bons de caisse'!K45+'créditeurs de la clientèle'!K45</f>
        <v>15</v>
      </c>
      <c r="L45" s="9">
        <f>'de chèques'!L45+courants!L45+'d''épargne'!L45+'à terme et bons de caisse'!L45+'créditeurs de la clientèle'!L45</f>
        <v>22</v>
      </c>
      <c r="M45" s="9">
        <f>'de chèques'!M45+courants!M45+'d''épargne'!M45+'à terme et bons de caisse'!M45+'créditeurs de la clientèle'!M45</f>
        <v>1</v>
      </c>
      <c r="N45" s="9">
        <f>'de chèques'!N45+courants!N45+'d''épargne'!N45+'à terme et bons de caisse'!N45+'créditeurs de la clientèle'!N45</f>
        <v>0</v>
      </c>
      <c r="O45" s="9">
        <f t="shared" si="0"/>
        <v>27944</v>
      </c>
      <c r="P45" s="9">
        <f t="shared" si="0"/>
        <v>817093</v>
      </c>
    </row>
    <row r="46" spans="1:16" ht="13.5" customHeight="1">
      <c r="A46" s="19" t="s">
        <v>33</v>
      </c>
      <c r="B46" s="23" t="s">
        <v>251</v>
      </c>
      <c r="C46" s="8">
        <f>'de chèques'!C46+courants!C46+'d''épargne'!C46+'à terme et bons de caisse'!C46+'créditeurs de la clientèle'!C46</f>
        <v>11218</v>
      </c>
      <c r="D46" s="8">
        <f>'de chèques'!D46+courants!D46+'d''épargne'!D46+'à terme et bons de caisse'!D46+'créditeurs de la clientèle'!D46</f>
        <v>281592</v>
      </c>
      <c r="E46" s="8">
        <f>'de chèques'!E46+courants!E46+'d''épargne'!E46+'à terme et bons de caisse'!E46+'créditeurs de la clientèle'!E46</f>
        <v>5856</v>
      </c>
      <c r="F46" s="8">
        <f>'de chèques'!F46+courants!F46+'d''épargne'!F46+'à terme et bons de caisse'!F46+'créditeurs de la clientèle'!F46</f>
        <v>418052</v>
      </c>
      <c r="G46" s="8">
        <f>'de chèques'!G46+courants!G46+'d''épargne'!G46+'à terme et bons de caisse'!G46+'créditeurs de la clientèle'!G46</f>
        <v>23</v>
      </c>
      <c r="H46" s="8">
        <f>'de chèques'!H46+courants!H46+'d''épargne'!H46+'à terme et bons de caisse'!H46+'créditeurs de la clientèle'!H46</f>
        <v>209</v>
      </c>
      <c r="I46" s="8">
        <f>'de chèques'!I46+courants!I46+'d''épargne'!I46+'à terme et bons de caisse'!I46+'créditeurs de la clientèle'!I46</f>
        <v>0</v>
      </c>
      <c r="J46" s="8">
        <f>'de chèques'!J46+courants!J46+'d''épargne'!J46+'à terme et bons de caisse'!J46+'créditeurs de la clientèle'!J46</f>
        <v>0</v>
      </c>
      <c r="K46" s="8">
        <f>'de chèques'!K46+courants!K46+'d''épargne'!K46+'à terme et bons de caisse'!K46+'créditeurs de la clientèle'!K46</f>
        <v>10</v>
      </c>
      <c r="L46" s="8">
        <f>'de chèques'!L46+courants!L46+'d''épargne'!L46+'à terme et bons de caisse'!L46+'créditeurs de la clientèle'!L46</f>
        <v>2</v>
      </c>
      <c r="M46" s="8">
        <f>'de chèques'!M46+courants!M46+'d''épargne'!M46+'à terme et bons de caisse'!M46+'créditeurs de la clientèle'!M46</f>
        <v>0</v>
      </c>
      <c r="N46" s="8">
        <f>'de chèques'!N46+courants!N46+'d''épargne'!N46+'à terme et bons de caisse'!N46+'créditeurs de la clientèle'!N46</f>
        <v>0</v>
      </c>
      <c r="O46" s="8">
        <f t="shared" si="0"/>
        <v>17107</v>
      </c>
      <c r="P46" s="8">
        <f t="shared" si="0"/>
        <v>699855</v>
      </c>
    </row>
    <row r="47" spans="1:16" ht="13.5" customHeight="1">
      <c r="A47" s="19" t="s">
        <v>34</v>
      </c>
      <c r="B47" s="23" t="s">
        <v>252</v>
      </c>
      <c r="C47" s="8">
        <f>'de chèques'!C47+courants!C47+'d''épargne'!C47+'à terme et bons de caisse'!C47+'créditeurs de la clientèle'!C47</f>
        <v>5454</v>
      </c>
      <c r="D47" s="8">
        <f>'de chèques'!D47+courants!D47+'d''épargne'!D47+'à terme et bons de caisse'!D47+'créditeurs de la clientèle'!D47</f>
        <v>168629</v>
      </c>
      <c r="E47" s="8">
        <f>'de chèques'!E47+courants!E47+'d''épargne'!E47+'à terme et bons de caisse'!E47+'créditeurs de la clientèle'!E47</f>
        <v>7577</v>
      </c>
      <c r="F47" s="8">
        <f>'de chèques'!F47+courants!F47+'d''épargne'!F47+'à terme et bons de caisse'!F47+'créditeurs de la clientèle'!F47</f>
        <v>556934</v>
      </c>
      <c r="G47" s="8">
        <f>'de chèques'!G47+courants!G47+'d''épargne'!G47+'à terme et bons de caisse'!G47+'créditeurs de la clientèle'!G47</f>
        <v>4</v>
      </c>
      <c r="H47" s="8">
        <f>'de chèques'!H47+courants!H47+'d''épargne'!H47+'à terme et bons de caisse'!H47+'créditeurs de la clientèle'!H47</f>
        <v>135</v>
      </c>
      <c r="I47" s="8">
        <f>'de chèques'!I47+courants!I47+'d''épargne'!I47+'à terme et bons de caisse'!I47+'créditeurs de la clientèle'!I47</f>
        <v>0</v>
      </c>
      <c r="J47" s="8">
        <f>'de chèques'!J47+courants!J47+'d''épargne'!J47+'à terme et bons de caisse'!J47+'créditeurs de la clientèle'!J47</f>
        <v>0</v>
      </c>
      <c r="K47" s="8">
        <f>'de chèques'!K47+courants!K47+'d''épargne'!K47+'à terme et bons de caisse'!K47+'créditeurs de la clientèle'!K47</f>
        <v>5</v>
      </c>
      <c r="L47" s="8">
        <f>'de chèques'!L47+courants!L47+'d''épargne'!L47+'à terme et bons de caisse'!L47+'créditeurs de la clientèle'!L47</f>
        <v>11</v>
      </c>
      <c r="M47" s="8">
        <f>'de chèques'!M47+courants!M47+'d''épargne'!M47+'à terme et bons de caisse'!M47+'créditeurs de la clientèle'!M47</f>
        <v>0</v>
      </c>
      <c r="N47" s="8">
        <f>'de chèques'!N47+courants!N47+'d''épargne'!N47+'à terme et bons de caisse'!N47+'créditeurs de la clientèle'!N47</f>
        <v>0</v>
      </c>
      <c r="O47" s="8">
        <f t="shared" si="0"/>
        <v>13040</v>
      </c>
      <c r="P47" s="8">
        <f t="shared" si="0"/>
        <v>725709</v>
      </c>
    </row>
    <row r="48" spans="1:16" ht="13.5" customHeight="1">
      <c r="A48" s="19" t="s">
        <v>35</v>
      </c>
      <c r="B48" s="23" t="s">
        <v>253</v>
      </c>
      <c r="C48" s="8">
        <f>'de chèques'!C48+courants!C48+'d''épargne'!C48+'à terme et bons de caisse'!C48+'créditeurs de la clientèle'!C48</f>
        <v>39937</v>
      </c>
      <c r="D48" s="8">
        <f>'de chèques'!D48+courants!D48+'d''épargne'!D48+'à terme et bons de caisse'!D48+'créditeurs de la clientèle'!D48</f>
        <v>1038635</v>
      </c>
      <c r="E48" s="8">
        <f>'de chèques'!E48+courants!E48+'d''épargne'!E48+'à terme et bons de caisse'!E48+'créditeurs de la clientèle'!E48</f>
        <v>15037</v>
      </c>
      <c r="F48" s="8">
        <f>'de chèques'!F48+courants!F48+'d''épargne'!F48+'à terme et bons de caisse'!F48+'créditeurs de la clientèle'!F48</f>
        <v>1354657</v>
      </c>
      <c r="G48" s="8">
        <f>'de chèques'!G48+courants!G48+'d''épargne'!G48+'à terme et bons de caisse'!G48+'créditeurs de la clientèle'!G48</f>
        <v>94</v>
      </c>
      <c r="H48" s="8">
        <f>'de chèques'!H48+courants!H48+'d''épargne'!H48+'à terme et bons de caisse'!H48+'créditeurs de la clientèle'!H48</f>
        <v>3777</v>
      </c>
      <c r="I48" s="8">
        <f>'de chèques'!I48+courants!I48+'d''épargne'!I48+'à terme et bons de caisse'!I48+'créditeurs de la clientèle'!I48</f>
        <v>7</v>
      </c>
      <c r="J48" s="8">
        <f>'de chèques'!J48+courants!J48+'d''épargne'!J48+'à terme et bons de caisse'!J48+'créditeurs de la clientèle'!J48</f>
        <v>348</v>
      </c>
      <c r="K48" s="8">
        <f>'de chèques'!K48+courants!K48+'d''épargne'!K48+'à terme et bons de caisse'!K48+'créditeurs de la clientèle'!K48</f>
        <v>29</v>
      </c>
      <c r="L48" s="8">
        <f>'de chèques'!L48+courants!L48+'d''épargne'!L48+'à terme et bons de caisse'!L48+'créditeurs de la clientèle'!L48</f>
        <v>50</v>
      </c>
      <c r="M48" s="8">
        <f>'de chèques'!M48+courants!M48+'d''épargne'!M48+'à terme et bons de caisse'!M48+'créditeurs de la clientèle'!M48</f>
        <v>0</v>
      </c>
      <c r="N48" s="8">
        <f>'de chèques'!N48+courants!N48+'d''épargne'!N48+'à terme et bons de caisse'!N48+'créditeurs de la clientèle'!N48</f>
        <v>0</v>
      </c>
      <c r="O48" s="8">
        <f t="shared" si="0"/>
        <v>55104</v>
      </c>
      <c r="P48" s="8">
        <f t="shared" si="0"/>
        <v>2397467</v>
      </c>
    </row>
    <row r="49" spans="1:16" ht="13.5" customHeight="1">
      <c r="A49" s="19" t="s">
        <v>36</v>
      </c>
      <c r="B49" s="23" t="s">
        <v>254</v>
      </c>
      <c r="C49" s="8">
        <f>'de chèques'!C49+courants!C49+'d''épargne'!C49+'à terme et bons de caisse'!C49+'créditeurs de la clientèle'!C49</f>
        <v>5647</v>
      </c>
      <c r="D49" s="8">
        <f>'de chèques'!D49+courants!D49+'d''épargne'!D49+'à terme et bons de caisse'!D49+'créditeurs de la clientèle'!D49</f>
        <v>157501</v>
      </c>
      <c r="E49" s="8">
        <f>'de chèques'!E49+courants!E49+'d''épargne'!E49+'à terme et bons de caisse'!E49+'créditeurs de la clientèle'!E49</f>
        <v>548</v>
      </c>
      <c r="F49" s="8">
        <f>'de chèques'!F49+courants!F49+'d''épargne'!F49+'à terme et bons de caisse'!F49+'créditeurs de la clientèle'!F49</f>
        <v>14275</v>
      </c>
      <c r="G49" s="8">
        <f>'de chèques'!G49+courants!G49+'d''épargne'!G49+'à terme et bons de caisse'!G49+'créditeurs de la clientèle'!G49</f>
        <v>4</v>
      </c>
      <c r="H49" s="8">
        <f>'de chèques'!H49+courants!H49+'d''épargne'!H49+'à terme et bons de caisse'!H49+'créditeurs de la clientèle'!H49</f>
        <v>193</v>
      </c>
      <c r="I49" s="8">
        <f>'de chèques'!I49+courants!I49+'d''épargne'!I49+'à terme et bons de caisse'!I49+'créditeurs de la clientèle'!I49</f>
        <v>0</v>
      </c>
      <c r="J49" s="8">
        <f>'de chèques'!J49+courants!J49+'d''épargne'!J49+'à terme et bons de caisse'!J49+'créditeurs de la clientèle'!J49</f>
        <v>0</v>
      </c>
      <c r="K49" s="8">
        <f>'de chèques'!K49+courants!K49+'d''épargne'!K49+'à terme et bons de caisse'!K49+'créditeurs de la clientèle'!K49</f>
        <v>0</v>
      </c>
      <c r="L49" s="8">
        <f>'de chèques'!L49+courants!L49+'d''épargne'!L49+'à terme et bons de caisse'!L49+'créditeurs de la clientèle'!L49</f>
        <v>0</v>
      </c>
      <c r="M49" s="8">
        <f>'de chèques'!M49+courants!M49+'d''épargne'!M49+'à terme et bons de caisse'!M49+'créditeurs de la clientèle'!M49</f>
        <v>0</v>
      </c>
      <c r="N49" s="8">
        <f>'de chèques'!N49+courants!N49+'d''épargne'!N49+'à terme et bons de caisse'!N49+'créditeurs de la clientèle'!N49</f>
        <v>0</v>
      </c>
      <c r="O49" s="8">
        <f t="shared" si="0"/>
        <v>6199</v>
      </c>
      <c r="P49" s="8">
        <f t="shared" si="0"/>
        <v>171969</v>
      </c>
    </row>
    <row r="50" spans="1:16" ht="13.5" customHeight="1">
      <c r="A50" s="19" t="s">
        <v>37</v>
      </c>
      <c r="B50" s="23" t="s">
        <v>255</v>
      </c>
      <c r="C50" s="8">
        <f>'de chèques'!C50+courants!C50+'d''épargne'!C50+'à terme et bons de caisse'!C50+'créditeurs de la clientèle'!C50</f>
        <v>101144</v>
      </c>
      <c r="D50" s="8">
        <f>'de chèques'!D50+courants!D50+'d''épargne'!D50+'à terme et bons de caisse'!D50+'créditeurs de la clientèle'!D50</f>
        <v>2557773</v>
      </c>
      <c r="E50" s="8">
        <f>'de chèques'!E50+courants!E50+'d''épargne'!E50+'à terme et bons de caisse'!E50+'créditeurs de la clientèle'!E50</f>
        <v>17137</v>
      </c>
      <c r="F50" s="8">
        <f>'de chèques'!F50+courants!F50+'d''épargne'!F50+'à terme et bons de caisse'!F50+'créditeurs de la clientèle'!F50</f>
        <v>759846</v>
      </c>
      <c r="G50" s="8">
        <f>'de chèques'!G50+courants!G50+'d''épargne'!G50+'à terme et bons de caisse'!G50+'créditeurs de la clientèle'!G50</f>
        <v>574</v>
      </c>
      <c r="H50" s="8">
        <f>'de chèques'!H50+courants!H50+'d''épargne'!H50+'à terme et bons de caisse'!H50+'créditeurs de la clientèle'!H50</f>
        <v>19883</v>
      </c>
      <c r="I50" s="8">
        <f>'de chèques'!I50+courants!I50+'d''épargne'!I50+'à terme et bons de caisse'!I50+'créditeurs de la clientèle'!I50</f>
        <v>18</v>
      </c>
      <c r="J50" s="8">
        <f>'de chèques'!J50+courants!J50+'d''épargne'!J50+'à terme et bons de caisse'!J50+'créditeurs de la clientèle'!J50</f>
        <v>525</v>
      </c>
      <c r="K50" s="8">
        <f>'de chèques'!K50+courants!K50+'d''épargne'!K50+'à terme et bons de caisse'!K50+'créditeurs de la clientèle'!K50</f>
        <v>365</v>
      </c>
      <c r="L50" s="8">
        <f>'de chèques'!L50+courants!L50+'d''épargne'!L50+'à terme et bons de caisse'!L50+'créditeurs de la clientèle'!L50</f>
        <v>631</v>
      </c>
      <c r="M50" s="8">
        <f>'de chèques'!M50+courants!M50+'d''épargne'!M50+'à terme et bons de caisse'!M50+'créditeurs de la clientèle'!M50</f>
        <v>1</v>
      </c>
      <c r="N50" s="8">
        <f>'de chèques'!N50+courants!N50+'d''épargne'!N50+'à terme et bons de caisse'!N50+'créditeurs de la clientèle'!N50</f>
        <v>8</v>
      </c>
      <c r="O50" s="8">
        <f t="shared" si="0"/>
        <v>119239</v>
      </c>
      <c r="P50" s="8">
        <f t="shared" si="0"/>
        <v>3338666</v>
      </c>
    </row>
    <row r="51" spans="1:16" ht="13.5" customHeight="1">
      <c r="A51" s="19" t="s">
        <v>38</v>
      </c>
      <c r="B51" s="23" t="s">
        <v>256</v>
      </c>
      <c r="C51" s="8">
        <f>'de chèques'!C51+courants!C51+'d''épargne'!C51+'à terme et bons de caisse'!C51+'créditeurs de la clientèle'!C51</f>
        <v>31366</v>
      </c>
      <c r="D51" s="8">
        <f>'de chèques'!D51+courants!D51+'d''épargne'!D51+'à terme et bons de caisse'!D51+'créditeurs de la clientèle'!D51</f>
        <v>487635</v>
      </c>
      <c r="E51" s="8">
        <f>'de chèques'!E51+courants!E51+'d''épargne'!E51+'à terme et bons de caisse'!E51+'créditeurs de la clientèle'!E51</f>
        <v>8327</v>
      </c>
      <c r="F51" s="8">
        <f>'de chèques'!F51+courants!F51+'d''épargne'!F51+'à terme et bons de caisse'!F51+'créditeurs de la clientèle'!F51</f>
        <v>409578</v>
      </c>
      <c r="G51" s="8">
        <f>'de chèques'!G51+courants!G51+'d''épargne'!G51+'à terme et bons de caisse'!G51+'créditeurs de la clientèle'!G51</f>
        <v>66</v>
      </c>
      <c r="H51" s="8">
        <f>'de chèques'!H51+courants!H51+'d''épargne'!H51+'à terme et bons de caisse'!H51+'créditeurs de la clientèle'!H51</f>
        <v>1118</v>
      </c>
      <c r="I51" s="8">
        <f>'de chèques'!I51+courants!I51+'d''épargne'!I51+'à terme et bons de caisse'!I51+'créditeurs de la clientèle'!I51</f>
        <v>5</v>
      </c>
      <c r="J51" s="8">
        <f>'de chèques'!J51+courants!J51+'d''épargne'!J51+'à terme et bons de caisse'!J51+'créditeurs de la clientèle'!J51</f>
        <v>34</v>
      </c>
      <c r="K51" s="8">
        <f>'de chèques'!K51+courants!K51+'d''épargne'!K51+'à terme et bons de caisse'!K51+'créditeurs de la clientèle'!K51</f>
        <v>22</v>
      </c>
      <c r="L51" s="8">
        <f>'de chèques'!L51+courants!L51+'d''épargne'!L51+'à terme et bons de caisse'!L51+'créditeurs de la clientèle'!L51</f>
        <v>13</v>
      </c>
      <c r="M51" s="8">
        <f>'de chèques'!M51+courants!M51+'d''épargne'!M51+'à terme et bons de caisse'!M51+'créditeurs de la clientèle'!M51</f>
        <v>0</v>
      </c>
      <c r="N51" s="8">
        <f>'de chèques'!N51+courants!N51+'d''épargne'!N51+'à terme et bons de caisse'!N51+'créditeurs de la clientèle'!N51</f>
        <v>0</v>
      </c>
      <c r="O51" s="8">
        <f t="shared" si="0"/>
        <v>39786</v>
      </c>
      <c r="P51" s="8">
        <f t="shared" si="0"/>
        <v>898378</v>
      </c>
    </row>
    <row r="52" spans="1:16" ht="13.5" customHeight="1">
      <c r="A52" s="19" t="s">
        <v>39</v>
      </c>
      <c r="B52" s="23" t="s">
        <v>257</v>
      </c>
      <c r="C52" s="8">
        <f>'de chèques'!C52+courants!C52+'d''épargne'!C52+'à terme et bons de caisse'!C52+'créditeurs de la clientèle'!C52</f>
        <v>19999</v>
      </c>
      <c r="D52" s="8">
        <f>'de chèques'!D52+courants!D52+'d''épargne'!D52+'à terme et bons de caisse'!D52+'créditeurs de la clientèle'!D52</f>
        <v>278465</v>
      </c>
      <c r="E52" s="8">
        <f>'de chèques'!E52+courants!E52+'d''épargne'!E52+'à terme et bons de caisse'!E52+'créditeurs de la clientèle'!E52</f>
        <v>4597</v>
      </c>
      <c r="F52" s="8">
        <f>'de chèques'!F52+courants!F52+'d''épargne'!F52+'à terme et bons de caisse'!F52+'créditeurs de la clientèle'!F52</f>
        <v>202514</v>
      </c>
      <c r="G52" s="8">
        <f>'de chèques'!G52+courants!G52+'d''épargne'!G52+'à terme et bons de caisse'!G52+'créditeurs de la clientèle'!G52</f>
        <v>169</v>
      </c>
      <c r="H52" s="8">
        <f>'de chèques'!H52+courants!H52+'d''épargne'!H52+'à terme et bons de caisse'!H52+'créditeurs de la clientèle'!H52</f>
        <v>4015</v>
      </c>
      <c r="I52" s="8">
        <f>'de chèques'!I52+courants!I52+'d''épargne'!I52+'à terme et bons de caisse'!I52+'créditeurs de la clientèle'!I52</f>
        <v>0</v>
      </c>
      <c r="J52" s="8">
        <f>'de chèques'!J52+courants!J52+'d''épargne'!J52+'à terme et bons de caisse'!J52+'créditeurs de la clientèle'!J52</f>
        <v>0</v>
      </c>
      <c r="K52" s="8">
        <f>'de chèques'!K52+courants!K52+'d''épargne'!K52+'à terme et bons de caisse'!K52+'créditeurs de la clientèle'!K52</f>
        <v>0</v>
      </c>
      <c r="L52" s="8">
        <f>'de chèques'!L52+courants!L52+'d''épargne'!L52+'à terme et bons de caisse'!L52+'créditeurs de la clientèle'!L52</f>
        <v>0</v>
      </c>
      <c r="M52" s="8">
        <f>'de chèques'!M52+courants!M52+'d''épargne'!M52+'à terme et bons de caisse'!M52+'créditeurs de la clientèle'!M52</f>
        <v>0</v>
      </c>
      <c r="N52" s="8">
        <f>'de chèques'!N52+courants!N52+'d''épargne'!N52+'à terme et bons de caisse'!N52+'créditeurs de la clientèle'!N52</f>
        <v>0</v>
      </c>
      <c r="O52" s="8">
        <f t="shared" si="0"/>
        <v>24765</v>
      </c>
      <c r="P52" s="8">
        <f t="shared" si="0"/>
        <v>484994</v>
      </c>
    </row>
    <row r="53" spans="1:16" ht="13.5" customHeight="1">
      <c r="A53" s="19" t="s">
        <v>40</v>
      </c>
      <c r="B53" s="23" t="s">
        <v>258</v>
      </c>
      <c r="C53" s="8">
        <f>'de chèques'!C53+courants!C53+'d''épargne'!C53+'à terme et bons de caisse'!C53+'créditeurs de la clientèle'!C53</f>
        <v>52281</v>
      </c>
      <c r="D53" s="8">
        <f>'de chèques'!D53+courants!D53+'d''épargne'!D53+'à terme et bons de caisse'!D53+'créditeurs de la clientèle'!D53</f>
        <v>1268234</v>
      </c>
      <c r="E53" s="8">
        <f>'de chèques'!E53+courants!E53+'d''épargne'!E53+'à terme et bons de caisse'!E53+'créditeurs de la clientèle'!E53</f>
        <v>11958</v>
      </c>
      <c r="F53" s="8">
        <f>'de chèques'!F53+courants!F53+'d''épargne'!F53+'à terme et bons de caisse'!F53+'créditeurs de la clientèle'!F53</f>
        <v>737633</v>
      </c>
      <c r="G53" s="8">
        <f>'de chèques'!G53+courants!G53+'d''épargne'!G53+'à terme et bons de caisse'!G53+'créditeurs de la clientèle'!G53</f>
        <v>85</v>
      </c>
      <c r="H53" s="8">
        <f>'de chèques'!H53+courants!H53+'d''épargne'!H53+'à terme et bons de caisse'!H53+'créditeurs de la clientèle'!H53</f>
        <v>2223</v>
      </c>
      <c r="I53" s="8">
        <f>'de chèques'!I53+courants!I53+'d''épargne'!I53+'à terme et bons de caisse'!I53+'créditeurs de la clientèle'!I53</f>
        <v>0</v>
      </c>
      <c r="J53" s="8">
        <f>'de chèques'!J53+courants!J53+'d''épargne'!J53+'à terme et bons de caisse'!J53+'créditeurs de la clientèle'!J53</f>
        <v>0</v>
      </c>
      <c r="K53" s="8">
        <f>'de chèques'!K53+courants!K53+'d''épargne'!K53+'à terme et bons de caisse'!K53+'créditeurs de la clientèle'!K53</f>
        <v>23</v>
      </c>
      <c r="L53" s="8">
        <f>'de chèques'!L53+courants!L53+'d''épargne'!L53+'à terme et bons de caisse'!L53+'créditeurs de la clientèle'!L53</f>
        <v>99</v>
      </c>
      <c r="M53" s="8">
        <f>'de chèques'!M53+courants!M53+'d''épargne'!M53+'à terme et bons de caisse'!M53+'créditeurs de la clientèle'!M53</f>
        <v>0</v>
      </c>
      <c r="N53" s="8">
        <f>'de chèques'!N53+courants!N53+'d''épargne'!N53+'à terme et bons de caisse'!N53+'créditeurs de la clientèle'!N53</f>
        <v>0</v>
      </c>
      <c r="O53" s="8">
        <f t="shared" si="0"/>
        <v>64347</v>
      </c>
      <c r="P53" s="8">
        <f t="shared" si="0"/>
        <v>2008189</v>
      </c>
    </row>
    <row r="54" spans="1:16" ht="13.5" customHeight="1">
      <c r="A54" s="19" t="s">
        <v>41</v>
      </c>
      <c r="B54" s="23" t="s">
        <v>259</v>
      </c>
      <c r="C54" s="8">
        <f>'de chèques'!C54+courants!C54+'d''épargne'!C54+'à terme et bons de caisse'!C54+'créditeurs de la clientèle'!C54</f>
        <v>21185</v>
      </c>
      <c r="D54" s="8">
        <f>'de chèques'!D54+courants!D54+'d''épargne'!D54+'à terme et bons de caisse'!D54+'créditeurs de la clientèle'!D54</f>
        <v>544938</v>
      </c>
      <c r="E54" s="8">
        <f>'de chèques'!E54+courants!E54+'d''épargne'!E54+'à terme et bons de caisse'!E54+'créditeurs de la clientèle'!E54</f>
        <v>4984</v>
      </c>
      <c r="F54" s="8">
        <f>'de chèques'!F54+courants!F54+'d''épargne'!F54+'à terme et bons de caisse'!F54+'créditeurs de la clientèle'!F54</f>
        <v>205833</v>
      </c>
      <c r="G54" s="8">
        <f>'de chèques'!G54+courants!G54+'d''épargne'!G54+'à terme et bons de caisse'!G54+'créditeurs de la clientèle'!G54</f>
        <v>39</v>
      </c>
      <c r="H54" s="8">
        <f>'de chèques'!H54+courants!H54+'d''épargne'!H54+'à terme et bons de caisse'!H54+'créditeurs de la clientèle'!H54</f>
        <v>273</v>
      </c>
      <c r="I54" s="8">
        <f>'de chèques'!I54+courants!I54+'d''épargne'!I54+'à terme et bons de caisse'!I54+'créditeurs de la clientèle'!I54</f>
        <v>0</v>
      </c>
      <c r="J54" s="8">
        <f>'de chèques'!J54+courants!J54+'d''épargne'!J54+'à terme et bons de caisse'!J54+'créditeurs de la clientèle'!J54</f>
        <v>0</v>
      </c>
      <c r="K54" s="8">
        <f>'de chèques'!K54+courants!K54+'d''épargne'!K54+'à terme et bons de caisse'!K54+'créditeurs de la clientèle'!K54</f>
        <v>6</v>
      </c>
      <c r="L54" s="8">
        <f>'de chèques'!L54+courants!L54+'d''épargne'!L54+'à terme et bons de caisse'!L54+'créditeurs de la clientèle'!L54</f>
        <v>451</v>
      </c>
      <c r="M54" s="8">
        <f>'de chèques'!M54+courants!M54+'d''épargne'!M54+'à terme et bons de caisse'!M54+'créditeurs de la clientèle'!M54</f>
        <v>0</v>
      </c>
      <c r="N54" s="8">
        <f>'de chèques'!N54+courants!N54+'d''épargne'!N54+'à terme et bons de caisse'!N54+'créditeurs de la clientèle'!N54</f>
        <v>0</v>
      </c>
      <c r="O54" s="8">
        <f t="shared" si="0"/>
        <v>26214</v>
      </c>
      <c r="P54" s="8">
        <f t="shared" si="0"/>
        <v>751495</v>
      </c>
    </row>
    <row r="55" spans="1:16" ht="13.5" customHeight="1">
      <c r="A55" s="19" t="s">
        <v>42</v>
      </c>
      <c r="B55" s="23" t="s">
        <v>260</v>
      </c>
      <c r="C55" s="8">
        <f>'de chèques'!C55+courants!C55+'d''épargne'!C55+'à terme et bons de caisse'!C55+'créditeurs de la clientèle'!C55</f>
        <v>39864</v>
      </c>
      <c r="D55" s="8">
        <f>'de chèques'!D55+courants!D55+'d''épargne'!D55+'à terme et bons de caisse'!D55+'créditeurs de la clientèle'!D55</f>
        <v>925737</v>
      </c>
      <c r="E55" s="8">
        <f>'de chèques'!E55+courants!E55+'d''épargne'!E55+'à terme et bons de caisse'!E55+'créditeurs de la clientèle'!E55</f>
        <v>453</v>
      </c>
      <c r="F55" s="8">
        <f>'de chèques'!F55+courants!F55+'d''épargne'!F55+'à terme et bons de caisse'!F55+'créditeurs de la clientèle'!F55</f>
        <v>18604</v>
      </c>
      <c r="G55" s="8">
        <f>'de chèques'!G55+courants!G55+'d''épargne'!G55+'à terme et bons de caisse'!G55+'créditeurs de la clientèle'!G55</f>
        <v>43</v>
      </c>
      <c r="H55" s="8">
        <f>'de chèques'!H55+courants!H55+'d''épargne'!H55+'à terme et bons de caisse'!H55+'créditeurs de la clientèle'!H55</f>
        <v>2128</v>
      </c>
      <c r="I55" s="8">
        <f>'de chèques'!I55+courants!I55+'d''épargne'!I55+'à terme et bons de caisse'!I55+'créditeurs de la clientèle'!I55</f>
        <v>0</v>
      </c>
      <c r="J55" s="8">
        <f>'de chèques'!J55+courants!J55+'d''épargne'!J55+'à terme et bons de caisse'!J55+'créditeurs de la clientèle'!J55</f>
        <v>0</v>
      </c>
      <c r="K55" s="8">
        <f>'de chèques'!K55+courants!K55+'d''épargne'!K55+'à terme et bons de caisse'!K55+'créditeurs de la clientèle'!K55</f>
        <v>0</v>
      </c>
      <c r="L55" s="8">
        <f>'de chèques'!L55+courants!L55+'d''épargne'!L55+'à terme et bons de caisse'!L55+'créditeurs de la clientèle'!L55</f>
        <v>0</v>
      </c>
      <c r="M55" s="8">
        <f>'de chèques'!M55+courants!M55+'d''épargne'!M55+'à terme et bons de caisse'!M55+'créditeurs de la clientèle'!M55</f>
        <v>0</v>
      </c>
      <c r="N55" s="8">
        <f>'de chèques'!N55+courants!N55+'d''épargne'!N55+'à terme et bons de caisse'!N55+'créditeurs de la clientèle'!N55</f>
        <v>0</v>
      </c>
      <c r="O55" s="8">
        <f t="shared" si="0"/>
        <v>40360</v>
      </c>
      <c r="P55" s="8">
        <f t="shared" si="0"/>
        <v>946469</v>
      </c>
    </row>
    <row r="56" spans="1:16" ht="13.5" customHeight="1">
      <c r="A56" s="19" t="s">
        <v>43</v>
      </c>
      <c r="B56" s="23" t="s">
        <v>261</v>
      </c>
      <c r="C56" s="8">
        <f>'de chèques'!C56+courants!C56+'d''épargne'!C56+'à terme et bons de caisse'!C56+'créditeurs de la clientèle'!C56</f>
        <v>26625</v>
      </c>
      <c r="D56" s="8">
        <f>'de chèques'!D56+courants!D56+'d''épargne'!D56+'à terme et bons de caisse'!D56+'créditeurs de la clientèle'!D56</f>
        <v>865560</v>
      </c>
      <c r="E56" s="8">
        <f>'de chèques'!E56+courants!E56+'d''épargne'!E56+'à terme et bons de caisse'!E56+'créditeurs de la clientèle'!E56</f>
        <v>9690</v>
      </c>
      <c r="F56" s="8">
        <f>'de chèques'!F56+courants!F56+'d''épargne'!F56+'à terme et bons de caisse'!F56+'créditeurs de la clientèle'!F56</f>
        <v>492940</v>
      </c>
      <c r="G56" s="8">
        <f>'de chèques'!G56+courants!G56+'d''épargne'!G56+'à terme et bons de caisse'!G56+'créditeurs de la clientèle'!G56</f>
        <v>166</v>
      </c>
      <c r="H56" s="8">
        <f>'de chèques'!H56+courants!H56+'d''épargne'!H56+'à terme et bons de caisse'!H56+'créditeurs de la clientèle'!H56</f>
        <v>10583</v>
      </c>
      <c r="I56" s="8">
        <f>'de chèques'!I56+courants!I56+'d''épargne'!I56+'à terme et bons de caisse'!I56+'créditeurs de la clientèle'!I56</f>
        <v>3</v>
      </c>
      <c r="J56" s="8">
        <f>'de chèques'!J56+courants!J56+'d''épargne'!J56+'à terme et bons de caisse'!J56+'créditeurs de la clientèle'!J56</f>
        <v>422</v>
      </c>
      <c r="K56" s="8">
        <f>'de chèques'!K56+courants!K56+'d''épargne'!K56+'à terme et bons de caisse'!K56+'créditeurs de la clientèle'!K56</f>
        <v>69</v>
      </c>
      <c r="L56" s="8">
        <f>'de chèques'!L56+courants!L56+'d''épargne'!L56+'à terme et bons de caisse'!L56+'créditeurs de la clientèle'!L56</f>
        <v>92</v>
      </c>
      <c r="M56" s="8">
        <f>'de chèques'!M56+courants!M56+'d''épargne'!M56+'à terme et bons de caisse'!M56+'créditeurs de la clientèle'!M56</f>
        <v>2</v>
      </c>
      <c r="N56" s="8">
        <f>'de chèques'!N56+courants!N56+'d''épargne'!N56+'à terme et bons de caisse'!N56+'créditeurs de la clientèle'!N56</f>
        <v>0</v>
      </c>
      <c r="O56" s="8">
        <f t="shared" si="0"/>
        <v>36555</v>
      </c>
      <c r="P56" s="8">
        <f t="shared" si="0"/>
        <v>1369597</v>
      </c>
    </row>
    <row r="57" spans="1:16" ht="13.5" customHeight="1">
      <c r="A57" s="19" t="s">
        <v>45</v>
      </c>
      <c r="B57" s="23" t="s">
        <v>262</v>
      </c>
      <c r="C57" s="8">
        <f>'de chèques'!C57+courants!C57+'d''épargne'!C57+'à terme et bons de caisse'!C57+'créditeurs de la clientèle'!C57</f>
        <v>190624</v>
      </c>
      <c r="D57" s="8">
        <f>'de chèques'!D57+courants!D57+'d''épargne'!D57+'à terme et bons de caisse'!D57+'créditeurs de la clientèle'!D57</f>
        <v>7086567</v>
      </c>
      <c r="E57" s="8">
        <f>'de chèques'!E57+courants!E57+'d''épargne'!E57+'à terme et bons de caisse'!E57+'créditeurs de la clientèle'!E57</f>
        <v>29205</v>
      </c>
      <c r="F57" s="8">
        <f>'de chèques'!F57+courants!F57+'d''épargne'!F57+'à terme et bons de caisse'!F57+'créditeurs de la clientèle'!F57</f>
        <v>1405799</v>
      </c>
      <c r="G57" s="8">
        <f>'de chèques'!G57+courants!G57+'d''épargne'!G57+'à terme et bons de caisse'!G57+'créditeurs de la clientèle'!G57</f>
        <v>3299</v>
      </c>
      <c r="H57" s="8">
        <f>'de chèques'!H57+courants!H57+'d''épargne'!H57+'à terme et bons de caisse'!H57+'créditeurs de la clientèle'!H57</f>
        <v>192906</v>
      </c>
      <c r="I57" s="8">
        <f>'de chèques'!I57+courants!I57+'d''épargne'!I57+'à terme et bons de caisse'!I57+'créditeurs de la clientèle'!I57</f>
        <v>69</v>
      </c>
      <c r="J57" s="8">
        <f>'de chèques'!J57+courants!J57+'d''épargne'!J57+'à terme et bons de caisse'!J57+'créditeurs de la clientèle'!J57</f>
        <v>4351</v>
      </c>
      <c r="K57" s="8">
        <f>'de chèques'!K57+courants!K57+'d''épargne'!K57+'à terme et bons de caisse'!K57+'créditeurs de la clientèle'!K57</f>
        <v>575</v>
      </c>
      <c r="L57" s="8">
        <f>'de chèques'!L57+courants!L57+'d''épargne'!L57+'à terme et bons de caisse'!L57+'créditeurs de la clientèle'!L57</f>
        <v>2270</v>
      </c>
      <c r="M57" s="8">
        <f>'de chèques'!M57+courants!M57+'d''épargne'!M57+'à terme et bons de caisse'!M57+'créditeurs de la clientèle'!M57</f>
        <v>66</v>
      </c>
      <c r="N57" s="8">
        <f>'de chèques'!N57+courants!N57+'d''épargne'!N57+'à terme et bons de caisse'!N57+'créditeurs de la clientèle'!N57</f>
        <v>5819</v>
      </c>
      <c r="O57" s="8">
        <f t="shared" si="0"/>
        <v>223838</v>
      </c>
      <c r="P57" s="8">
        <f t="shared" si="0"/>
        <v>8697712</v>
      </c>
    </row>
    <row r="58" spans="1:16" ht="13.5" customHeight="1">
      <c r="A58" s="19" t="s">
        <v>46</v>
      </c>
      <c r="B58" s="23" t="s">
        <v>263</v>
      </c>
      <c r="C58" s="8">
        <f>'de chèques'!C58+courants!C58+'d''épargne'!C58+'à terme et bons de caisse'!C58+'créditeurs de la clientèle'!C58</f>
        <v>3858</v>
      </c>
      <c r="D58" s="8">
        <f>'de chèques'!D58+courants!D58+'d''épargne'!D58+'à terme et bons de caisse'!D58+'créditeurs de la clientèle'!D58</f>
        <v>94711</v>
      </c>
      <c r="E58" s="8">
        <f>'de chèques'!E58+courants!E58+'d''épargne'!E58+'à terme et bons de caisse'!E58+'créditeurs de la clientèle'!E58</f>
        <v>1867</v>
      </c>
      <c r="F58" s="8">
        <f>'de chèques'!F58+courants!F58+'d''épargne'!F58+'à terme et bons de caisse'!F58+'créditeurs de la clientèle'!F58</f>
        <v>88276</v>
      </c>
      <c r="G58" s="8">
        <f>'de chèques'!G58+courants!G58+'d''épargne'!G58+'à terme et bons de caisse'!G58+'créditeurs de la clientèle'!G58</f>
        <v>17</v>
      </c>
      <c r="H58" s="8">
        <f>'de chèques'!H58+courants!H58+'d''épargne'!H58+'à terme et bons de caisse'!H58+'créditeurs de la clientèle'!H58</f>
        <v>192</v>
      </c>
      <c r="I58" s="8">
        <f>'de chèques'!I58+courants!I58+'d''épargne'!I58+'à terme et bons de caisse'!I58+'créditeurs de la clientèle'!I58</f>
        <v>0</v>
      </c>
      <c r="J58" s="8">
        <f>'de chèques'!J58+courants!J58+'d''épargne'!J58+'à terme et bons de caisse'!J58+'créditeurs de la clientèle'!J58</f>
        <v>0</v>
      </c>
      <c r="K58" s="8">
        <f>'de chèques'!K58+courants!K58+'d''épargne'!K58+'à terme et bons de caisse'!K58+'créditeurs de la clientèle'!K58</f>
        <v>0</v>
      </c>
      <c r="L58" s="8">
        <f>'de chèques'!L58+courants!L58+'d''épargne'!L58+'à terme et bons de caisse'!L58+'créditeurs de la clientèle'!L58</f>
        <v>0</v>
      </c>
      <c r="M58" s="8">
        <f>'de chèques'!M58+courants!M58+'d''épargne'!M58+'à terme et bons de caisse'!M58+'créditeurs de la clientèle'!M58</f>
        <v>0</v>
      </c>
      <c r="N58" s="8">
        <f>'de chèques'!N58+courants!N58+'d''épargne'!N58+'à terme et bons de caisse'!N58+'créditeurs de la clientèle'!N58</f>
        <v>0</v>
      </c>
      <c r="O58" s="8">
        <f t="shared" si="0"/>
        <v>5742</v>
      </c>
      <c r="P58" s="8">
        <f t="shared" si="0"/>
        <v>183179</v>
      </c>
    </row>
    <row r="59" spans="1:16" ht="13.5" customHeight="1">
      <c r="A59" s="19" t="s">
        <v>44</v>
      </c>
      <c r="B59" s="23" t="s">
        <v>264</v>
      </c>
      <c r="C59" s="8">
        <f>'de chèques'!C59+courants!C59+'d''épargne'!C59+'à terme et bons de caisse'!C59+'créditeurs de la clientèle'!C59</f>
        <v>5296</v>
      </c>
      <c r="D59" s="8">
        <f>'de chèques'!D59+courants!D59+'d''épargne'!D59+'à terme et bons de caisse'!D59+'créditeurs de la clientèle'!D59</f>
        <v>138007</v>
      </c>
      <c r="E59" s="8">
        <f>'de chèques'!E59+courants!E59+'d''épargne'!E59+'à terme et bons de caisse'!E59+'créditeurs de la clientèle'!E59</f>
        <v>542</v>
      </c>
      <c r="F59" s="8">
        <f>'de chèques'!F59+courants!F59+'d''épargne'!F59+'à terme et bons de caisse'!F59+'créditeurs de la clientèle'!F59</f>
        <v>43673</v>
      </c>
      <c r="G59" s="8">
        <f>'de chèques'!G59+courants!G59+'d''épargne'!G59+'à terme et bons de caisse'!G59+'créditeurs de la clientèle'!G59</f>
        <v>51</v>
      </c>
      <c r="H59" s="8">
        <f>'de chèques'!H59+courants!H59+'d''épargne'!H59+'à terme et bons de caisse'!H59+'créditeurs de la clientèle'!H59</f>
        <v>730</v>
      </c>
      <c r="I59" s="8">
        <f>'de chèques'!I59+courants!I59+'d''épargne'!I59+'à terme et bons de caisse'!I59+'créditeurs de la clientèle'!I59</f>
        <v>0</v>
      </c>
      <c r="J59" s="8">
        <f>'de chèques'!J59+courants!J59+'d''épargne'!J59+'à terme et bons de caisse'!J59+'créditeurs de la clientèle'!J59</f>
        <v>0</v>
      </c>
      <c r="K59" s="8">
        <f>'de chèques'!K59+courants!K59+'d''épargne'!K59+'à terme et bons de caisse'!K59+'créditeurs de la clientèle'!K59</f>
        <v>0</v>
      </c>
      <c r="L59" s="8">
        <f>'de chèques'!L59+courants!L59+'d''épargne'!L59+'à terme et bons de caisse'!L59+'créditeurs de la clientèle'!L59</f>
        <v>0</v>
      </c>
      <c r="M59" s="8">
        <f>'de chèques'!M59+courants!M59+'d''épargne'!M59+'à terme et bons de caisse'!M59+'créditeurs de la clientèle'!M59</f>
        <v>0</v>
      </c>
      <c r="N59" s="8">
        <f>'de chèques'!N59+courants!N59+'d''épargne'!N59+'à terme et bons de caisse'!N59+'créditeurs de la clientèle'!N59</f>
        <v>0</v>
      </c>
      <c r="O59" s="8">
        <f t="shared" si="0"/>
        <v>5889</v>
      </c>
      <c r="P59" s="8">
        <f t="shared" si="0"/>
        <v>182410</v>
      </c>
    </row>
    <row r="60" spans="1:16" ht="13.5" customHeight="1">
      <c r="A60" s="19" t="s">
        <v>47</v>
      </c>
      <c r="B60" s="23" t="s">
        <v>265</v>
      </c>
      <c r="C60" s="8">
        <f>'de chèques'!C60+courants!C60+'d''épargne'!C60+'à terme et bons de caisse'!C60+'créditeurs de la clientèle'!C60</f>
        <v>8200</v>
      </c>
      <c r="D60" s="8">
        <f>'de chèques'!D60+courants!D60+'d''épargne'!D60+'à terme et bons de caisse'!D60+'créditeurs de la clientèle'!D60</f>
        <v>226428</v>
      </c>
      <c r="E60" s="8">
        <f>'de chèques'!E60+courants!E60+'d''épargne'!E60+'à terme et bons de caisse'!E60+'créditeurs de la clientèle'!E60</f>
        <v>805</v>
      </c>
      <c r="F60" s="8">
        <f>'de chèques'!F60+courants!F60+'d''épargne'!F60+'à terme et bons de caisse'!F60+'créditeurs de la clientèle'!F60</f>
        <v>37093</v>
      </c>
      <c r="G60" s="8">
        <f>'de chèques'!G60+courants!G60+'d''épargne'!G60+'à terme et bons de caisse'!G60+'créditeurs de la clientèle'!G60</f>
        <v>5</v>
      </c>
      <c r="H60" s="8">
        <f>'de chèques'!H60+courants!H60+'d''épargne'!H60+'à terme et bons de caisse'!H60+'créditeurs de la clientèle'!H60</f>
        <v>37</v>
      </c>
      <c r="I60" s="8">
        <f>'de chèques'!I60+courants!I60+'d''épargne'!I60+'à terme et bons de caisse'!I60+'créditeurs de la clientèle'!I60</f>
        <v>0</v>
      </c>
      <c r="J60" s="8">
        <f>'de chèques'!J60+courants!J60+'d''épargne'!J60+'à terme et bons de caisse'!J60+'créditeurs de la clientèle'!J60</f>
        <v>0</v>
      </c>
      <c r="K60" s="8">
        <f>'de chèques'!K60+courants!K60+'d''épargne'!K60+'à terme et bons de caisse'!K60+'créditeurs de la clientèle'!K60</f>
        <v>1</v>
      </c>
      <c r="L60" s="8">
        <f>'de chèques'!L60+courants!L60+'d''épargne'!L60+'à terme et bons de caisse'!L60+'créditeurs de la clientèle'!L60</f>
        <v>0</v>
      </c>
      <c r="M60" s="8">
        <f>'de chèques'!M60+courants!M60+'d''épargne'!M60+'à terme et bons de caisse'!M60+'créditeurs de la clientèle'!M60</f>
        <v>0</v>
      </c>
      <c r="N60" s="8">
        <f>'de chèques'!N60+courants!N60+'d''épargne'!N60+'à terme et bons de caisse'!N60+'créditeurs de la clientèle'!N60</f>
        <v>0</v>
      </c>
      <c r="O60" s="8">
        <f t="shared" si="0"/>
        <v>9011</v>
      </c>
      <c r="P60" s="8">
        <f t="shared" si="0"/>
        <v>263558</v>
      </c>
    </row>
    <row r="61" spans="1:16" ht="13.5" customHeight="1">
      <c r="A61" s="19" t="s">
        <v>48</v>
      </c>
      <c r="B61" s="23" t="s">
        <v>266</v>
      </c>
      <c r="C61" s="8">
        <f>'de chèques'!C61+courants!C61+'d''épargne'!C61+'à terme et bons de caisse'!C61+'créditeurs de la clientèle'!C61</f>
        <v>144633</v>
      </c>
      <c r="D61" s="8">
        <f>'de chèques'!D61+courants!D61+'d''épargne'!D61+'à terme et bons de caisse'!D61+'créditeurs de la clientèle'!D61</f>
        <v>3941531</v>
      </c>
      <c r="E61" s="8">
        <f>'de chèques'!E61+courants!E61+'d''épargne'!E61+'à terme et bons de caisse'!E61+'créditeurs de la clientèle'!E61</f>
        <v>49011</v>
      </c>
      <c r="F61" s="8">
        <f>'de chèques'!F61+courants!F61+'d''épargne'!F61+'à terme et bons de caisse'!F61+'créditeurs de la clientèle'!F61</f>
        <v>2997197</v>
      </c>
      <c r="G61" s="8">
        <f>'de chèques'!G61+courants!G61+'d''épargne'!G61+'à terme et bons de caisse'!G61+'créditeurs de la clientèle'!G61</f>
        <v>1067</v>
      </c>
      <c r="H61" s="8">
        <f>'de chèques'!H61+courants!H61+'d''épargne'!H61+'à terme et bons de caisse'!H61+'créditeurs de la clientèle'!H61</f>
        <v>47306</v>
      </c>
      <c r="I61" s="8">
        <f>'de chèques'!I61+courants!I61+'d''épargne'!I61+'à terme et bons de caisse'!I61+'créditeurs de la clientèle'!I61</f>
        <v>4</v>
      </c>
      <c r="J61" s="8">
        <f>'de chèques'!J61+courants!J61+'d''épargne'!J61+'à terme et bons de caisse'!J61+'créditeurs de la clientèle'!J61</f>
        <v>36</v>
      </c>
      <c r="K61" s="8">
        <f>'de chèques'!K61+courants!K61+'d''épargne'!K61+'à terme et bons de caisse'!K61+'créditeurs de la clientèle'!K61</f>
        <v>299</v>
      </c>
      <c r="L61" s="8">
        <f>'de chèques'!L61+courants!L61+'d''épargne'!L61+'à terme et bons de caisse'!L61+'créditeurs de la clientèle'!L61</f>
        <v>564</v>
      </c>
      <c r="M61" s="8">
        <f>'de chèques'!M61+courants!M61+'d''épargne'!M61+'à terme et bons de caisse'!M61+'créditeurs de la clientèle'!M61</f>
        <v>1</v>
      </c>
      <c r="N61" s="8">
        <f>'de chèques'!N61+courants!N61+'d''épargne'!N61+'à terme et bons de caisse'!N61+'créditeurs de la clientèle'!N61</f>
        <v>5</v>
      </c>
      <c r="O61" s="8">
        <f t="shared" si="0"/>
        <v>195015</v>
      </c>
      <c r="P61" s="8">
        <f t="shared" si="0"/>
        <v>6986639</v>
      </c>
    </row>
    <row r="62" spans="1:16" ht="13.5" customHeight="1">
      <c r="A62" s="19" t="s">
        <v>49</v>
      </c>
      <c r="B62" s="23" t="s">
        <v>267</v>
      </c>
      <c r="C62" s="8">
        <f>'de chèques'!C62+courants!C62+'d''épargne'!C62+'à terme et bons de caisse'!C62+'créditeurs de la clientèle'!C62</f>
        <v>8649</v>
      </c>
      <c r="D62" s="8">
        <f>'de chèques'!D62+courants!D62+'d''épargne'!D62+'à terme et bons de caisse'!D62+'créditeurs de la clientèle'!D62</f>
        <v>274308</v>
      </c>
      <c r="E62" s="8">
        <f>'de chèques'!E62+courants!E62+'d''épargne'!E62+'à terme et bons de caisse'!E62+'créditeurs de la clientèle'!E62</f>
        <v>13474</v>
      </c>
      <c r="F62" s="8">
        <f>'de chèques'!F62+courants!F62+'d''épargne'!F62+'à terme et bons de caisse'!F62+'créditeurs de la clientèle'!F62</f>
        <v>1317401</v>
      </c>
      <c r="G62" s="8">
        <f>'de chèques'!G62+courants!G62+'d''épargne'!G62+'à terme et bons de caisse'!G62+'créditeurs de la clientèle'!G62</f>
        <v>31</v>
      </c>
      <c r="H62" s="8">
        <f>'de chèques'!H62+courants!H62+'d''épargne'!H62+'à terme et bons de caisse'!H62+'créditeurs de la clientèle'!H62</f>
        <v>473</v>
      </c>
      <c r="I62" s="8">
        <f>'de chèques'!I62+courants!I62+'d''épargne'!I62+'à terme et bons de caisse'!I62+'créditeurs de la clientèle'!I62</f>
        <v>0</v>
      </c>
      <c r="J62" s="8">
        <f>'de chèques'!J62+courants!J62+'d''épargne'!J62+'à terme et bons de caisse'!J62+'créditeurs de la clientèle'!J62</f>
        <v>0</v>
      </c>
      <c r="K62" s="8">
        <f>'de chèques'!K62+courants!K62+'d''épargne'!K62+'à terme et bons de caisse'!K62+'créditeurs de la clientèle'!K62</f>
        <v>9</v>
      </c>
      <c r="L62" s="8">
        <f>'de chèques'!L62+courants!L62+'d''épargne'!L62+'à terme et bons de caisse'!L62+'créditeurs de la clientèle'!L62</f>
        <v>2</v>
      </c>
      <c r="M62" s="8">
        <f>'de chèques'!M62+courants!M62+'d''épargne'!M62+'à terme et bons de caisse'!M62+'créditeurs de la clientèle'!M62</f>
        <v>0</v>
      </c>
      <c r="N62" s="8">
        <f>'de chèques'!N62+courants!N62+'d''épargne'!N62+'à terme et bons de caisse'!N62+'créditeurs de la clientèle'!N62</f>
        <v>0</v>
      </c>
      <c r="O62" s="8">
        <f t="shared" si="0"/>
        <v>22163</v>
      </c>
      <c r="P62" s="8">
        <f t="shared" si="0"/>
        <v>1592184</v>
      </c>
    </row>
    <row r="63" spans="1:16" ht="13.5" customHeight="1">
      <c r="A63" s="19" t="s">
        <v>50</v>
      </c>
      <c r="B63" s="23" t="s">
        <v>268</v>
      </c>
      <c r="C63" s="8">
        <f>'de chèques'!C63+courants!C63+'d''épargne'!C63+'à terme et bons de caisse'!C63+'créditeurs de la clientèle'!C63</f>
        <v>9826</v>
      </c>
      <c r="D63" s="8">
        <f>'de chèques'!D63+courants!D63+'d''épargne'!D63+'à terme et bons de caisse'!D63+'créditeurs de la clientèle'!D63</f>
        <v>161554</v>
      </c>
      <c r="E63" s="8">
        <f>'de chèques'!E63+courants!E63+'d''épargne'!E63+'à terme et bons de caisse'!E63+'créditeurs de la clientèle'!E63</f>
        <v>1173</v>
      </c>
      <c r="F63" s="8">
        <f>'de chèques'!F63+courants!F63+'d''épargne'!F63+'à terme et bons de caisse'!F63+'créditeurs de la clientèle'!F63</f>
        <v>50517</v>
      </c>
      <c r="G63" s="8">
        <f>'de chèques'!G63+courants!G63+'d''épargne'!G63+'à terme et bons de caisse'!G63+'créditeurs de la clientèle'!G63</f>
        <v>28</v>
      </c>
      <c r="H63" s="8">
        <f>'de chèques'!H63+courants!H63+'d''épargne'!H63+'à terme et bons de caisse'!H63+'créditeurs de la clientèle'!H63</f>
        <v>640</v>
      </c>
      <c r="I63" s="8">
        <f>'de chèques'!I63+courants!I63+'d''épargne'!I63+'à terme et bons de caisse'!I63+'créditeurs de la clientèle'!I63</f>
        <v>0</v>
      </c>
      <c r="J63" s="8">
        <f>'de chèques'!J63+courants!J63+'d''épargne'!J63+'à terme et bons de caisse'!J63+'créditeurs de la clientèle'!J63</f>
        <v>0</v>
      </c>
      <c r="K63" s="8">
        <f>'de chèques'!K63+courants!K63+'d''épargne'!K63+'à terme et bons de caisse'!K63+'créditeurs de la clientèle'!K63</f>
        <v>0</v>
      </c>
      <c r="L63" s="8">
        <f>'de chèques'!L63+courants!L63+'d''épargne'!L63+'à terme et bons de caisse'!L63+'créditeurs de la clientèle'!L63</f>
        <v>0</v>
      </c>
      <c r="M63" s="8">
        <f>'de chèques'!M63+courants!M63+'d''épargne'!M63+'à terme et bons de caisse'!M63+'créditeurs de la clientèle'!M63</f>
        <v>0</v>
      </c>
      <c r="N63" s="8">
        <f>'de chèques'!N63+courants!N63+'d''épargne'!N63+'à terme et bons de caisse'!N63+'créditeurs de la clientèle'!N63</f>
        <v>0</v>
      </c>
      <c r="O63" s="8">
        <f t="shared" si="0"/>
        <v>11027</v>
      </c>
      <c r="P63" s="8">
        <f t="shared" si="0"/>
        <v>212711</v>
      </c>
    </row>
    <row r="64" spans="1:16" ht="13.5" customHeight="1">
      <c r="A64" s="19" t="s">
        <v>51</v>
      </c>
      <c r="B64" s="23" t="s">
        <v>269</v>
      </c>
      <c r="C64" s="8">
        <f>'de chèques'!C64+courants!C64+'d''épargne'!C64+'à terme et bons de caisse'!C64+'créditeurs de la clientèle'!C64</f>
        <v>59200</v>
      </c>
      <c r="D64" s="8">
        <f>'de chèques'!D64+courants!D64+'d''épargne'!D64+'à terme et bons de caisse'!D64+'créditeurs de la clientèle'!D64</f>
        <v>1821474</v>
      </c>
      <c r="E64" s="8">
        <f>'de chèques'!E64+courants!E64+'d''épargne'!E64+'à terme et bons de caisse'!E64+'créditeurs de la clientèle'!E64</f>
        <v>11289</v>
      </c>
      <c r="F64" s="8">
        <f>'de chèques'!F64+courants!F64+'d''épargne'!F64+'à terme et bons de caisse'!F64+'créditeurs de la clientèle'!F64</f>
        <v>565587</v>
      </c>
      <c r="G64" s="8">
        <f>'de chèques'!G64+courants!G64+'d''épargne'!G64+'à terme et bons de caisse'!G64+'créditeurs de la clientèle'!G64</f>
        <v>356</v>
      </c>
      <c r="H64" s="8">
        <f>'de chèques'!H64+courants!H64+'d''épargne'!H64+'à terme et bons de caisse'!H64+'créditeurs de la clientèle'!H64</f>
        <v>23497</v>
      </c>
      <c r="I64" s="8">
        <f>'de chèques'!I64+courants!I64+'d''épargne'!I64+'à terme et bons de caisse'!I64+'créditeurs de la clientèle'!I64</f>
        <v>19</v>
      </c>
      <c r="J64" s="8">
        <f>'de chèques'!J64+courants!J64+'d''épargne'!J64+'à terme et bons de caisse'!J64+'créditeurs de la clientèle'!J64</f>
        <v>203</v>
      </c>
      <c r="K64" s="8">
        <f>'de chèques'!K64+courants!K64+'d''épargne'!K64+'à terme et bons de caisse'!K64+'créditeurs de la clientèle'!K64</f>
        <v>111</v>
      </c>
      <c r="L64" s="8">
        <f>'de chèques'!L64+courants!L64+'d''épargne'!L64+'à terme et bons de caisse'!L64+'créditeurs de la clientèle'!L64</f>
        <v>62</v>
      </c>
      <c r="M64" s="8">
        <f>'de chèques'!M64+courants!M64+'d''épargne'!M64+'à terme et bons de caisse'!M64+'créditeurs de la clientèle'!M64</f>
        <v>11</v>
      </c>
      <c r="N64" s="8">
        <f>'de chèques'!N64+courants!N64+'d''épargne'!N64+'à terme et bons de caisse'!N64+'créditeurs de la clientèle'!N64</f>
        <v>629</v>
      </c>
      <c r="O64" s="8">
        <f t="shared" si="0"/>
        <v>70986</v>
      </c>
      <c r="P64" s="8">
        <f t="shared" si="0"/>
        <v>2411452</v>
      </c>
    </row>
    <row r="65" spans="1:16" ht="13.5" customHeight="1">
      <c r="A65" s="19" t="s">
        <v>52</v>
      </c>
      <c r="B65" s="23" t="s">
        <v>270</v>
      </c>
      <c r="C65" s="8">
        <f>'de chèques'!C65+courants!C65+'d''épargne'!C65+'à terme et bons de caisse'!C65+'créditeurs de la clientèle'!C65</f>
        <v>8502</v>
      </c>
      <c r="D65" s="8">
        <f>'de chèques'!D65+courants!D65+'d''épargne'!D65+'à terme et bons de caisse'!D65+'créditeurs de la clientèle'!D65</f>
        <v>449519</v>
      </c>
      <c r="E65" s="8">
        <f>'de chèques'!E65+courants!E65+'d''épargne'!E65+'à terme et bons de caisse'!E65+'créditeurs de la clientèle'!E65</f>
        <v>8705</v>
      </c>
      <c r="F65" s="8">
        <f>'de chèques'!F65+courants!F65+'d''épargne'!F65+'à terme et bons de caisse'!F65+'créditeurs de la clientèle'!F65</f>
        <v>904193</v>
      </c>
      <c r="G65" s="8">
        <f>'de chèques'!G65+courants!G65+'d''épargne'!G65+'à terme et bons de caisse'!G65+'créditeurs de la clientèle'!G65</f>
        <v>32</v>
      </c>
      <c r="H65" s="8">
        <f>'de chèques'!H65+courants!H65+'d''épargne'!H65+'à terme et bons de caisse'!H65+'créditeurs de la clientèle'!H65</f>
        <v>686</v>
      </c>
      <c r="I65" s="8">
        <f>'de chèques'!I65+courants!I65+'d''épargne'!I65+'à terme et bons de caisse'!I65+'créditeurs de la clientèle'!I65</f>
        <v>0</v>
      </c>
      <c r="J65" s="8">
        <f>'de chèques'!J65+courants!J65+'d''épargne'!J65+'à terme et bons de caisse'!J65+'créditeurs de la clientèle'!J65</f>
        <v>0</v>
      </c>
      <c r="K65" s="8">
        <f>'de chèques'!K65+courants!K65+'d''épargne'!K65+'à terme et bons de caisse'!K65+'créditeurs de la clientèle'!K65</f>
        <v>6</v>
      </c>
      <c r="L65" s="8">
        <f>'de chèques'!L65+courants!L65+'d''épargne'!L65+'à terme et bons de caisse'!L65+'créditeurs de la clientèle'!L65</f>
        <v>6</v>
      </c>
      <c r="M65" s="8">
        <f>'de chèques'!M65+courants!M65+'d''épargne'!M65+'à terme et bons de caisse'!M65+'créditeurs de la clientèle'!M65</f>
        <v>0</v>
      </c>
      <c r="N65" s="8">
        <f>'de chèques'!N65+courants!N65+'d''épargne'!N65+'à terme et bons de caisse'!N65+'créditeurs de la clientèle'!N65</f>
        <v>0</v>
      </c>
      <c r="O65" s="8">
        <f t="shared" si="0"/>
        <v>17245</v>
      </c>
      <c r="P65" s="8">
        <f t="shared" si="0"/>
        <v>1354404</v>
      </c>
    </row>
    <row r="66" spans="1:16" ht="13.5" customHeight="1">
      <c r="A66" s="19" t="s">
        <v>53</v>
      </c>
      <c r="B66" s="23" t="s">
        <v>271</v>
      </c>
      <c r="C66" s="8">
        <f>'de chèques'!C66+courants!C66+'d''épargne'!C66+'à terme et bons de caisse'!C66+'créditeurs de la clientèle'!C66</f>
        <v>73251</v>
      </c>
      <c r="D66" s="8">
        <f>'de chèques'!D66+courants!D66+'d''épargne'!D66+'à terme et bons de caisse'!D66+'créditeurs de la clientèle'!D66</f>
        <v>4655537</v>
      </c>
      <c r="E66" s="8">
        <f>'de chèques'!E66+courants!E66+'d''épargne'!E66+'à terme et bons de caisse'!E66+'créditeurs de la clientèle'!E66</f>
        <v>59875</v>
      </c>
      <c r="F66" s="8">
        <f>'de chèques'!F66+courants!F66+'d''épargne'!F66+'à terme et bons de caisse'!F66+'créditeurs de la clientèle'!F66</f>
        <v>6705035</v>
      </c>
      <c r="G66" s="8">
        <f>'de chèques'!G66+courants!G66+'d''épargne'!G66+'à terme et bons de caisse'!G66+'créditeurs de la clientèle'!G66</f>
        <v>452</v>
      </c>
      <c r="H66" s="8">
        <f>'de chèques'!H66+courants!H66+'d''épargne'!H66+'à terme et bons de caisse'!H66+'créditeurs de la clientèle'!H66</f>
        <v>42348</v>
      </c>
      <c r="I66" s="8">
        <f>'de chèques'!I66+courants!I66+'d''épargne'!I66+'à terme et bons de caisse'!I66+'créditeurs de la clientèle'!I66</f>
        <v>15</v>
      </c>
      <c r="J66" s="8">
        <f>'de chèques'!J66+courants!J66+'d''épargne'!J66+'à terme et bons de caisse'!J66+'créditeurs de la clientèle'!J66</f>
        <v>5308</v>
      </c>
      <c r="K66" s="8">
        <f>'de chèques'!K66+courants!K66+'d''épargne'!K66+'à terme et bons de caisse'!K66+'créditeurs de la clientèle'!K66</f>
        <v>109</v>
      </c>
      <c r="L66" s="8">
        <f>'de chèques'!L66+courants!L66+'d''épargne'!L66+'à terme et bons de caisse'!L66+'créditeurs de la clientèle'!L66</f>
        <v>174</v>
      </c>
      <c r="M66" s="8">
        <f>'de chèques'!M66+courants!M66+'d''épargne'!M66+'à terme et bons de caisse'!M66+'créditeurs de la clientèle'!M66</f>
        <v>1</v>
      </c>
      <c r="N66" s="8">
        <f>'de chèques'!N66+courants!N66+'d''épargne'!N66+'à terme et bons de caisse'!N66+'créditeurs de la clientèle'!N66</f>
        <v>1</v>
      </c>
      <c r="O66" s="8">
        <f t="shared" si="0"/>
        <v>133703</v>
      </c>
      <c r="P66" s="8">
        <f t="shared" si="0"/>
        <v>11408403</v>
      </c>
    </row>
    <row r="67" spans="1:16" ht="13.5" customHeight="1">
      <c r="A67" s="19" t="s">
        <v>54</v>
      </c>
      <c r="B67" s="23" t="s">
        <v>272</v>
      </c>
      <c r="C67" s="8">
        <f>'de chèques'!C67+courants!C67+'d''épargne'!C67+'à terme et bons de caisse'!C67+'créditeurs de la clientèle'!C67</f>
        <v>27226</v>
      </c>
      <c r="D67" s="8">
        <f>'de chèques'!D67+courants!D67+'d''épargne'!D67+'à terme et bons de caisse'!D67+'créditeurs de la clientèle'!D67</f>
        <v>451132</v>
      </c>
      <c r="E67" s="8">
        <f>'de chèques'!E67+courants!E67+'d''épargne'!E67+'à terme et bons de caisse'!E67+'créditeurs de la clientèle'!E67</f>
        <v>8092</v>
      </c>
      <c r="F67" s="8">
        <f>'de chèques'!F67+courants!F67+'d''épargne'!F67+'à terme et bons de caisse'!F67+'créditeurs de la clientèle'!F67</f>
        <v>329748</v>
      </c>
      <c r="G67" s="8">
        <f>'de chèques'!G67+courants!G67+'d''épargne'!G67+'à terme et bons de caisse'!G67+'créditeurs de la clientèle'!G67</f>
        <v>140</v>
      </c>
      <c r="H67" s="8">
        <f>'de chèques'!H67+courants!H67+'d''épargne'!H67+'à terme et bons de caisse'!H67+'créditeurs de la clientèle'!H67</f>
        <v>3392</v>
      </c>
      <c r="I67" s="8">
        <f>'de chèques'!I67+courants!I67+'d''épargne'!I67+'à terme et bons de caisse'!I67+'créditeurs de la clientèle'!I67</f>
        <v>9</v>
      </c>
      <c r="J67" s="8">
        <f>'de chèques'!J67+courants!J67+'d''épargne'!J67+'à terme et bons de caisse'!J67+'créditeurs de la clientèle'!J67</f>
        <v>5562</v>
      </c>
      <c r="K67" s="8">
        <f>'de chèques'!K67+courants!K67+'d''épargne'!K67+'à terme et bons de caisse'!K67+'créditeurs de la clientèle'!K67</f>
        <v>48</v>
      </c>
      <c r="L67" s="8">
        <f>'de chèques'!L67+courants!L67+'d''épargne'!L67+'à terme et bons de caisse'!L67+'créditeurs de la clientèle'!L67</f>
        <v>36</v>
      </c>
      <c r="M67" s="8">
        <f>'de chèques'!M67+courants!M67+'d''épargne'!M67+'à terme et bons de caisse'!M67+'créditeurs de la clientèle'!M67</f>
        <v>0</v>
      </c>
      <c r="N67" s="8">
        <f>'de chèques'!N67+courants!N67+'d''épargne'!N67+'à terme et bons de caisse'!N67+'créditeurs de la clientèle'!N67</f>
        <v>0</v>
      </c>
      <c r="O67" s="8">
        <f t="shared" si="0"/>
        <v>35515</v>
      </c>
      <c r="P67" s="8">
        <f t="shared" si="0"/>
        <v>789870</v>
      </c>
    </row>
    <row r="68" spans="1:16" ht="13.5" customHeight="1">
      <c r="A68" s="19" t="s">
        <v>55</v>
      </c>
      <c r="B68" s="23" t="s">
        <v>273</v>
      </c>
      <c r="C68" s="8">
        <f>'de chèques'!C68+courants!C68+'d''épargne'!C68+'à terme et bons de caisse'!C68+'créditeurs de la clientèle'!C68</f>
        <v>11013</v>
      </c>
      <c r="D68" s="8">
        <f>'de chèques'!D68+courants!D68+'d''épargne'!D68+'à terme et bons de caisse'!D68+'créditeurs de la clientèle'!D68</f>
        <v>225451</v>
      </c>
      <c r="E68" s="8">
        <f>'de chèques'!E68+courants!E68+'d''épargne'!E68+'à terme et bons de caisse'!E68+'créditeurs de la clientèle'!E68</f>
        <v>945</v>
      </c>
      <c r="F68" s="8">
        <f>'de chèques'!F68+courants!F68+'d''épargne'!F68+'à terme et bons de caisse'!F68+'créditeurs de la clientèle'!F68</f>
        <v>75676</v>
      </c>
      <c r="G68" s="8">
        <f>'de chèques'!G68+courants!G68+'d''épargne'!G68+'à terme et bons de caisse'!G68+'créditeurs de la clientèle'!G68</f>
        <v>30</v>
      </c>
      <c r="H68" s="8">
        <f>'de chèques'!H68+courants!H68+'d''épargne'!H68+'à terme et bons de caisse'!H68+'créditeurs de la clientèle'!H68</f>
        <v>662</v>
      </c>
      <c r="I68" s="8">
        <f>'de chèques'!I68+courants!I68+'d''épargne'!I68+'à terme et bons de caisse'!I68+'créditeurs de la clientèle'!I68</f>
        <v>0</v>
      </c>
      <c r="J68" s="8">
        <f>'de chèques'!J68+courants!J68+'d''épargne'!J68+'à terme et bons de caisse'!J68+'créditeurs de la clientèle'!J68</f>
        <v>0</v>
      </c>
      <c r="K68" s="8">
        <f>'de chèques'!K68+courants!K68+'d''épargne'!K68+'à terme et bons de caisse'!K68+'créditeurs de la clientèle'!K68</f>
        <v>6</v>
      </c>
      <c r="L68" s="8">
        <f>'de chèques'!L68+courants!L68+'d''épargne'!L68+'à terme et bons de caisse'!L68+'créditeurs de la clientèle'!L68</f>
        <v>3</v>
      </c>
      <c r="M68" s="8">
        <f>'de chèques'!M68+courants!M68+'d''épargne'!M68+'à terme et bons de caisse'!M68+'créditeurs de la clientèle'!M68</f>
        <v>0</v>
      </c>
      <c r="N68" s="8">
        <f>'de chèques'!N68+courants!N68+'d''épargne'!N68+'à terme et bons de caisse'!N68+'créditeurs de la clientèle'!N68</f>
        <v>0</v>
      </c>
      <c r="O68" s="8">
        <f t="shared" si="0"/>
        <v>11994</v>
      </c>
      <c r="P68" s="8">
        <f t="shared" si="0"/>
        <v>301792</v>
      </c>
    </row>
    <row r="69" spans="1:16" ht="13.5" customHeight="1">
      <c r="A69" s="19" t="s">
        <v>56</v>
      </c>
      <c r="B69" s="23" t="s">
        <v>274</v>
      </c>
      <c r="C69" s="8">
        <f>'de chèques'!C69+courants!C69+'d''épargne'!C69+'à terme et bons de caisse'!C69+'créditeurs de la clientèle'!C69</f>
        <v>16380</v>
      </c>
      <c r="D69" s="8">
        <f>'de chèques'!D69+courants!D69+'d''épargne'!D69+'à terme et bons de caisse'!D69+'créditeurs de la clientèle'!D69</f>
        <v>315622</v>
      </c>
      <c r="E69" s="8">
        <f>'de chèques'!E69+courants!E69+'d''épargne'!E69+'à terme et bons de caisse'!E69+'créditeurs de la clientèle'!E69</f>
        <v>2957</v>
      </c>
      <c r="F69" s="8">
        <f>'de chèques'!F69+courants!F69+'d''épargne'!F69+'à terme et bons de caisse'!F69+'créditeurs de la clientèle'!F69</f>
        <v>194930</v>
      </c>
      <c r="G69" s="8">
        <f>'de chèques'!G69+courants!G69+'d''épargne'!G69+'à terme et bons de caisse'!G69+'créditeurs de la clientèle'!G69</f>
        <v>57</v>
      </c>
      <c r="H69" s="8">
        <f>'de chèques'!H69+courants!H69+'d''épargne'!H69+'à terme et bons de caisse'!H69+'créditeurs de la clientèle'!H69</f>
        <v>345</v>
      </c>
      <c r="I69" s="8">
        <f>'de chèques'!I69+courants!I69+'d''épargne'!I69+'à terme et bons de caisse'!I69+'créditeurs de la clientèle'!I69</f>
        <v>0</v>
      </c>
      <c r="J69" s="8">
        <f>'de chèques'!J69+courants!J69+'d''épargne'!J69+'à terme et bons de caisse'!J69+'créditeurs de la clientèle'!J69</f>
        <v>0</v>
      </c>
      <c r="K69" s="8">
        <f>'de chèques'!K69+courants!K69+'d''épargne'!K69+'à terme et bons de caisse'!K69+'créditeurs de la clientèle'!K69</f>
        <v>0</v>
      </c>
      <c r="L69" s="8">
        <f>'de chèques'!L69+courants!L69+'d''épargne'!L69+'à terme et bons de caisse'!L69+'créditeurs de la clientèle'!L69</f>
        <v>0</v>
      </c>
      <c r="M69" s="8">
        <f>'de chèques'!M69+courants!M69+'d''épargne'!M69+'à terme et bons de caisse'!M69+'créditeurs de la clientèle'!M69</f>
        <v>0</v>
      </c>
      <c r="N69" s="8">
        <f>'de chèques'!N69+courants!N69+'d''épargne'!N69+'à terme et bons de caisse'!N69+'créditeurs de la clientèle'!N69</f>
        <v>0</v>
      </c>
      <c r="O69" s="8">
        <f t="shared" si="0"/>
        <v>19394</v>
      </c>
      <c r="P69" s="8">
        <f t="shared" si="0"/>
        <v>510897</v>
      </c>
    </row>
    <row r="70" spans="1:16" ht="13.5" customHeight="1">
      <c r="A70" s="19" t="s">
        <v>57</v>
      </c>
      <c r="B70" s="23" t="s">
        <v>275</v>
      </c>
      <c r="C70" s="8">
        <f>'de chèques'!C70+courants!C70+'d''épargne'!C70+'à terme et bons de caisse'!C70+'créditeurs de la clientèle'!C70</f>
        <v>130343</v>
      </c>
      <c r="D70" s="8">
        <f>'de chèques'!D70+courants!D70+'d''épargne'!D70+'à terme et bons de caisse'!D70+'créditeurs de la clientèle'!D70</f>
        <v>3733904</v>
      </c>
      <c r="E70" s="8">
        <f>'de chèques'!E70+courants!E70+'d''épargne'!E70+'à terme et bons de caisse'!E70+'créditeurs de la clientèle'!E70</f>
        <v>57035</v>
      </c>
      <c r="F70" s="8">
        <f>'de chèques'!F70+courants!F70+'d''épargne'!F70+'à terme et bons de caisse'!F70+'créditeurs de la clientèle'!F70</f>
        <v>3306368</v>
      </c>
      <c r="G70" s="8">
        <f>'de chèques'!G70+courants!G70+'d''épargne'!G70+'à terme et bons de caisse'!G70+'créditeurs de la clientèle'!G70</f>
        <v>1183</v>
      </c>
      <c r="H70" s="8">
        <f>'de chèques'!H70+courants!H70+'d''épargne'!H70+'à terme et bons de caisse'!H70+'créditeurs de la clientèle'!H70</f>
        <v>30762</v>
      </c>
      <c r="I70" s="8">
        <f>'de chèques'!I70+courants!I70+'d''épargne'!I70+'à terme et bons de caisse'!I70+'créditeurs de la clientèle'!I70</f>
        <v>50</v>
      </c>
      <c r="J70" s="8">
        <f>'de chèques'!J70+courants!J70+'d''épargne'!J70+'à terme et bons de caisse'!J70+'créditeurs de la clientèle'!J70</f>
        <v>2853</v>
      </c>
      <c r="K70" s="8">
        <f>'de chèques'!K70+courants!K70+'d''épargne'!K70+'à terme et bons de caisse'!K70+'créditeurs de la clientèle'!K70</f>
        <v>194</v>
      </c>
      <c r="L70" s="8">
        <f>'de chèques'!L70+courants!L70+'d''épargne'!L70+'à terme et bons de caisse'!L70+'créditeurs de la clientèle'!L70</f>
        <v>284</v>
      </c>
      <c r="M70" s="8">
        <f>'de chèques'!M70+courants!M70+'d''épargne'!M70+'à terme et bons de caisse'!M70+'créditeurs de la clientèle'!M70</f>
        <v>2</v>
      </c>
      <c r="N70" s="8">
        <f>'de chèques'!N70+courants!N70+'d''épargne'!N70+'à terme et bons de caisse'!N70+'créditeurs de la clientèle'!N70</f>
        <v>1</v>
      </c>
      <c r="O70" s="8">
        <f t="shared" si="0"/>
        <v>188807</v>
      </c>
      <c r="P70" s="8">
        <f t="shared" si="0"/>
        <v>7074172</v>
      </c>
    </row>
    <row r="71" spans="1:16" ht="13.5" customHeight="1">
      <c r="A71" s="19" t="s">
        <v>58</v>
      </c>
      <c r="B71" s="23" t="s">
        <v>276</v>
      </c>
      <c r="C71" s="8">
        <f>'de chèques'!C71+courants!C71+'d''épargne'!C71+'à terme et bons de caisse'!C71+'créditeurs de la clientèle'!C71</f>
        <v>18021</v>
      </c>
      <c r="D71" s="8">
        <f>'de chèques'!D71+courants!D71+'d''épargne'!D71+'à terme et bons de caisse'!D71+'créditeurs de la clientèle'!D71</f>
        <v>522512</v>
      </c>
      <c r="E71" s="8">
        <f>'de chèques'!E71+courants!E71+'d''épargne'!E71+'à terme et bons de caisse'!E71+'créditeurs de la clientèle'!E71</f>
        <v>3081</v>
      </c>
      <c r="F71" s="8">
        <f>'de chèques'!F71+courants!F71+'d''épargne'!F71+'à terme et bons de caisse'!F71+'créditeurs de la clientèle'!F71</f>
        <v>185797</v>
      </c>
      <c r="G71" s="8">
        <f>'de chèques'!G71+courants!G71+'d''épargne'!G71+'à terme et bons de caisse'!G71+'créditeurs de la clientèle'!G71</f>
        <v>34</v>
      </c>
      <c r="H71" s="8">
        <f>'de chèques'!H71+courants!H71+'d''épargne'!H71+'à terme et bons de caisse'!H71+'créditeurs de la clientèle'!H71</f>
        <v>823</v>
      </c>
      <c r="I71" s="8">
        <f>'de chèques'!I71+courants!I71+'d''épargne'!I71+'à terme et bons de caisse'!I71+'créditeurs de la clientèle'!I71</f>
        <v>0</v>
      </c>
      <c r="J71" s="8">
        <f>'de chèques'!J71+courants!J71+'d''épargne'!J71+'à terme et bons de caisse'!J71+'créditeurs de la clientèle'!J71</f>
        <v>0</v>
      </c>
      <c r="K71" s="8">
        <f>'de chèques'!K71+courants!K71+'d''épargne'!K71+'à terme et bons de caisse'!K71+'créditeurs de la clientèle'!K71</f>
        <v>16</v>
      </c>
      <c r="L71" s="8">
        <f>'de chèques'!L71+courants!L71+'d''épargne'!L71+'à terme et bons de caisse'!L71+'créditeurs de la clientèle'!L71</f>
        <v>13</v>
      </c>
      <c r="M71" s="8">
        <f>'de chèques'!M71+courants!M71+'d''épargne'!M71+'à terme et bons de caisse'!M71+'créditeurs de la clientèle'!M71</f>
        <v>0</v>
      </c>
      <c r="N71" s="8">
        <f>'de chèques'!N71+courants!N71+'d''épargne'!N71+'à terme et bons de caisse'!N71+'créditeurs de la clientèle'!N71</f>
        <v>0</v>
      </c>
      <c r="O71" s="8">
        <f t="shared" si="0"/>
        <v>21152</v>
      </c>
      <c r="P71" s="8">
        <f t="shared" si="0"/>
        <v>709145</v>
      </c>
    </row>
    <row r="72" spans="1:16" ht="13.5" customHeight="1">
      <c r="A72" s="19" t="s">
        <v>59</v>
      </c>
      <c r="B72" s="23" t="s">
        <v>277</v>
      </c>
      <c r="C72" s="8">
        <f>'de chèques'!C72+courants!C72+'d''épargne'!C72+'à terme et bons de caisse'!C72+'créditeurs de la clientèle'!C72</f>
        <v>380077</v>
      </c>
      <c r="D72" s="8">
        <f>'de chèques'!D72+courants!D72+'d''épargne'!D72+'à terme et bons de caisse'!D72+'créditeurs de la clientèle'!D72</f>
        <v>21729189</v>
      </c>
      <c r="E72" s="8">
        <f>'de chèques'!E72+courants!E72+'d''épargne'!E72+'à terme et bons de caisse'!E72+'créditeurs de la clientèle'!E72</f>
        <v>34999</v>
      </c>
      <c r="F72" s="8">
        <f>'de chèques'!F72+courants!F72+'d''épargne'!F72+'à terme et bons de caisse'!F72+'créditeurs de la clientèle'!F72</f>
        <v>2567106</v>
      </c>
      <c r="G72" s="8">
        <f>'de chèques'!G72+courants!G72+'d''épargne'!G72+'à terme et bons de caisse'!G72+'créditeurs de la clientèle'!G72</f>
        <v>3618</v>
      </c>
      <c r="H72" s="8">
        <f>'de chèques'!H72+courants!H72+'d''épargne'!H72+'à terme et bons de caisse'!H72+'créditeurs de la clientèle'!H72</f>
        <v>195045</v>
      </c>
      <c r="I72" s="8">
        <f>'de chèques'!I72+courants!I72+'d''épargne'!I72+'à terme et bons de caisse'!I72+'créditeurs de la clientèle'!I72</f>
        <v>1244</v>
      </c>
      <c r="J72" s="8">
        <f>'de chèques'!J72+courants!J72+'d''épargne'!J72+'à terme et bons de caisse'!J72+'créditeurs de la clientèle'!J72</f>
        <v>508663</v>
      </c>
      <c r="K72" s="8">
        <f>'de chèques'!K72+courants!K72+'d''épargne'!K72+'à terme et bons de caisse'!K72+'créditeurs de la clientèle'!K72</f>
        <v>1137</v>
      </c>
      <c r="L72" s="8">
        <f>'de chèques'!L72+courants!L72+'d''épargne'!L72+'à terme et bons de caisse'!L72+'créditeurs de la clientèle'!L72</f>
        <v>6520</v>
      </c>
      <c r="M72" s="8">
        <f>'de chèques'!M72+courants!M72+'d''épargne'!M72+'à terme et bons de caisse'!M72+'créditeurs de la clientèle'!M72</f>
        <v>339</v>
      </c>
      <c r="N72" s="8">
        <f>'de chèques'!N72+courants!N72+'d''épargne'!N72+'à terme et bons de caisse'!N72+'créditeurs de la clientèle'!N72</f>
        <v>202479</v>
      </c>
      <c r="O72" s="8">
        <f t="shared" si="0"/>
        <v>421414</v>
      </c>
      <c r="P72" s="8">
        <f t="shared" si="0"/>
        <v>25209002</v>
      </c>
    </row>
    <row r="73" spans="1:16" ht="13.5" customHeight="1">
      <c r="A73" s="19" t="s">
        <v>60</v>
      </c>
      <c r="B73" s="23" t="s">
        <v>278</v>
      </c>
      <c r="C73" s="8">
        <f>'de chèques'!C73+courants!C73+'d''épargne'!C73+'à terme et bons de caisse'!C73+'créditeurs de la clientèle'!C73</f>
        <v>62373</v>
      </c>
      <c r="D73" s="8">
        <f>'de chèques'!D73+courants!D73+'d''épargne'!D73+'à terme et bons de caisse'!D73+'créditeurs de la clientèle'!D73</f>
        <v>1369499</v>
      </c>
      <c r="E73" s="8">
        <f>'de chèques'!E73+courants!E73+'d''épargne'!E73+'à terme et bons de caisse'!E73+'créditeurs de la clientèle'!E73</f>
        <v>5885</v>
      </c>
      <c r="F73" s="8">
        <f>'de chèques'!F73+courants!F73+'d''épargne'!F73+'à terme et bons de caisse'!F73+'créditeurs de la clientèle'!F73</f>
        <v>254469</v>
      </c>
      <c r="G73" s="8">
        <f>'de chèques'!G73+courants!G73+'d''épargne'!G73+'à terme et bons de caisse'!G73+'créditeurs de la clientèle'!G73</f>
        <v>175</v>
      </c>
      <c r="H73" s="8">
        <f>'de chèques'!H73+courants!H73+'d''épargne'!H73+'à terme et bons de caisse'!H73+'créditeurs de la clientèle'!H73</f>
        <v>1910</v>
      </c>
      <c r="I73" s="8">
        <f>'de chèques'!I73+courants!I73+'d''épargne'!I73+'à terme et bons de caisse'!I73+'créditeurs de la clientèle'!I73</f>
        <v>8</v>
      </c>
      <c r="J73" s="8">
        <f>'de chèques'!J73+courants!J73+'d''épargne'!J73+'à terme et bons de caisse'!J73+'créditeurs de la clientèle'!J73</f>
        <v>336</v>
      </c>
      <c r="K73" s="8">
        <f>'de chèques'!K73+courants!K73+'d''épargne'!K73+'à terme et bons de caisse'!K73+'créditeurs de la clientèle'!K73</f>
        <v>26</v>
      </c>
      <c r="L73" s="8">
        <f>'de chèques'!L73+courants!L73+'d''épargne'!L73+'à terme et bons de caisse'!L73+'créditeurs de la clientèle'!L73</f>
        <v>21</v>
      </c>
      <c r="M73" s="8">
        <f>'de chèques'!M73+courants!M73+'d''épargne'!M73+'à terme et bons de caisse'!M73+'créditeurs de la clientèle'!M73</f>
        <v>0</v>
      </c>
      <c r="N73" s="8">
        <f>'de chèques'!N73+courants!N73+'d''épargne'!N73+'à terme et bons de caisse'!N73+'créditeurs de la clientèle'!N73</f>
        <v>0</v>
      </c>
      <c r="O73" s="8">
        <f t="shared" si="0"/>
        <v>68467</v>
      </c>
      <c r="P73" s="8">
        <f t="shared" si="0"/>
        <v>1626235</v>
      </c>
    </row>
    <row r="74" spans="1:16" ht="13.5" customHeight="1">
      <c r="A74" s="19" t="s">
        <v>61</v>
      </c>
      <c r="B74" s="23" t="s">
        <v>279</v>
      </c>
      <c r="C74" s="8">
        <f>'de chèques'!C74+courants!C74+'d''épargne'!C74+'à terme et bons de caisse'!C74+'créditeurs de la clientèle'!C74</f>
        <v>88152</v>
      </c>
      <c r="D74" s="8">
        <f>'de chèques'!D74+courants!D74+'d''épargne'!D74+'à terme et bons de caisse'!D74+'créditeurs de la clientèle'!D74</f>
        <v>1907512</v>
      </c>
      <c r="E74" s="8">
        <f>'de chèques'!E74+courants!E74+'d''épargne'!E74+'à terme et bons de caisse'!E74+'créditeurs de la clientèle'!E74</f>
        <v>13108</v>
      </c>
      <c r="F74" s="8">
        <f>'de chèques'!F74+courants!F74+'d''épargne'!F74+'à terme et bons de caisse'!F74+'créditeurs de la clientèle'!F74</f>
        <v>586991</v>
      </c>
      <c r="G74" s="8">
        <f>'de chèques'!G74+courants!G74+'d''épargne'!G74+'à terme et bons de caisse'!G74+'créditeurs de la clientèle'!G74</f>
        <v>178</v>
      </c>
      <c r="H74" s="8">
        <f>'de chèques'!H74+courants!H74+'d''épargne'!H74+'à terme et bons de caisse'!H74+'créditeurs de la clientèle'!H74</f>
        <v>4309</v>
      </c>
      <c r="I74" s="8">
        <f>'de chèques'!I74+courants!I74+'d''épargne'!I74+'à terme et bons de caisse'!I74+'créditeurs de la clientèle'!I74</f>
        <v>6</v>
      </c>
      <c r="J74" s="8">
        <f>'de chèques'!J74+courants!J74+'d''épargne'!J74+'à terme et bons de caisse'!J74+'créditeurs de la clientèle'!J74</f>
        <v>143</v>
      </c>
      <c r="K74" s="8">
        <f>'de chèques'!K74+courants!K74+'d''épargne'!K74+'à terme et bons de caisse'!K74+'créditeurs de la clientèle'!K74</f>
        <v>117</v>
      </c>
      <c r="L74" s="8">
        <f>'de chèques'!L74+courants!L74+'d''épargne'!L74+'à terme et bons de caisse'!L74+'créditeurs de la clientèle'!L74</f>
        <v>189</v>
      </c>
      <c r="M74" s="8">
        <f>'de chèques'!M74+courants!M74+'d''épargne'!M74+'à terme et bons de caisse'!M74+'créditeurs de la clientèle'!M74</f>
        <v>0</v>
      </c>
      <c r="N74" s="8">
        <f>'de chèques'!N74+courants!N74+'d''épargne'!N74+'à terme et bons de caisse'!N74+'créditeurs de la clientèle'!N74</f>
        <v>0</v>
      </c>
      <c r="O74" s="8">
        <f t="shared" si="0"/>
        <v>101561</v>
      </c>
      <c r="P74" s="8">
        <f t="shared" si="0"/>
        <v>2499144</v>
      </c>
    </row>
    <row r="75" spans="1:16" ht="13.5" customHeight="1">
      <c r="A75" s="19" t="s">
        <v>62</v>
      </c>
      <c r="B75" s="23" t="s">
        <v>280</v>
      </c>
      <c r="C75" s="8">
        <f>'de chèques'!C75+courants!C75+'d''épargne'!C75+'à terme et bons de caisse'!C75+'créditeurs de la clientèle'!C75</f>
        <v>11030</v>
      </c>
      <c r="D75" s="8">
        <f>'de chèques'!D75+courants!D75+'d''épargne'!D75+'à terme et bons de caisse'!D75+'créditeurs de la clientèle'!D75</f>
        <v>259257</v>
      </c>
      <c r="E75" s="8">
        <f>'de chèques'!E75+courants!E75+'d''épargne'!E75+'à terme et bons de caisse'!E75+'créditeurs de la clientèle'!E75</f>
        <v>2524</v>
      </c>
      <c r="F75" s="8">
        <f>'de chèques'!F75+courants!F75+'d''épargne'!F75+'à terme et bons de caisse'!F75+'créditeurs de la clientèle'!F75</f>
        <v>104726</v>
      </c>
      <c r="G75" s="8">
        <f>'de chèques'!G75+courants!G75+'d''épargne'!G75+'à terme et bons de caisse'!G75+'créditeurs de la clientèle'!G75</f>
        <v>0</v>
      </c>
      <c r="H75" s="8">
        <f>'de chèques'!H75+courants!H75+'d''épargne'!H75+'à terme et bons de caisse'!H75+'créditeurs de la clientèle'!H75</f>
        <v>0</v>
      </c>
      <c r="I75" s="8">
        <f>'de chèques'!I75+courants!I75+'d''épargne'!I75+'à terme et bons de caisse'!I75+'créditeurs de la clientèle'!I75</f>
        <v>0</v>
      </c>
      <c r="J75" s="8">
        <f>'de chèques'!J75+courants!J75+'d''épargne'!J75+'à terme et bons de caisse'!J75+'créditeurs de la clientèle'!J75</f>
        <v>0</v>
      </c>
      <c r="K75" s="8">
        <f>'de chèques'!K75+courants!K75+'d''épargne'!K75+'à terme et bons de caisse'!K75+'créditeurs de la clientèle'!K75</f>
        <v>4</v>
      </c>
      <c r="L75" s="8">
        <f>'de chèques'!L75+courants!L75+'d''épargne'!L75+'à terme et bons de caisse'!L75+'créditeurs de la clientèle'!L75</f>
        <v>9</v>
      </c>
      <c r="M75" s="8">
        <f>'de chèques'!M75+courants!M75+'d''épargne'!M75+'à terme et bons de caisse'!M75+'créditeurs de la clientèle'!M75</f>
        <v>0</v>
      </c>
      <c r="N75" s="8">
        <f>'de chèques'!N75+courants!N75+'d''épargne'!N75+'à terme et bons de caisse'!N75+'créditeurs de la clientèle'!N75</f>
        <v>0</v>
      </c>
      <c r="O75" s="8">
        <f t="shared" si="0"/>
        <v>13558</v>
      </c>
      <c r="P75" s="8">
        <f t="shared" si="0"/>
        <v>363992</v>
      </c>
    </row>
    <row r="76" spans="1:16" ht="13.5" customHeight="1">
      <c r="A76" s="19" t="s">
        <v>63</v>
      </c>
      <c r="B76" s="23" t="s">
        <v>281</v>
      </c>
      <c r="C76" s="8">
        <f>'de chèques'!C76+courants!C76+'d''épargne'!C76+'à terme et bons de caisse'!C76+'créditeurs de la clientèle'!C76</f>
        <v>17177</v>
      </c>
      <c r="D76" s="8">
        <f>'de chèques'!D76+courants!D76+'d''épargne'!D76+'à terme et bons de caisse'!D76+'créditeurs de la clientèle'!D76</f>
        <v>308004</v>
      </c>
      <c r="E76" s="8">
        <f>'de chèques'!E76+courants!E76+'d''épargne'!E76+'à terme et bons de caisse'!E76+'créditeurs de la clientèle'!E76</f>
        <v>3089</v>
      </c>
      <c r="F76" s="8">
        <f>'de chèques'!F76+courants!F76+'d''épargne'!F76+'à terme et bons de caisse'!F76+'créditeurs de la clientèle'!F76</f>
        <v>241172</v>
      </c>
      <c r="G76" s="8">
        <f>'de chèques'!G76+courants!G76+'d''épargne'!G76+'à terme et bons de caisse'!G76+'créditeurs de la clientèle'!G76</f>
        <v>54</v>
      </c>
      <c r="H76" s="8">
        <f>'de chèques'!H76+courants!H76+'d''épargne'!H76+'à terme et bons de caisse'!H76+'créditeurs de la clientèle'!H76</f>
        <v>1484</v>
      </c>
      <c r="I76" s="8">
        <f>'de chèques'!I76+courants!I76+'d''épargne'!I76+'à terme et bons de caisse'!I76+'créditeurs de la clientèle'!I76</f>
        <v>0</v>
      </c>
      <c r="J76" s="8">
        <f>'de chèques'!J76+courants!J76+'d''épargne'!J76+'à terme et bons de caisse'!J76+'créditeurs de la clientèle'!J76</f>
        <v>0</v>
      </c>
      <c r="K76" s="8">
        <f>'de chèques'!K76+courants!K76+'d''épargne'!K76+'à terme et bons de caisse'!K76+'créditeurs de la clientèle'!K76</f>
        <v>0</v>
      </c>
      <c r="L76" s="8">
        <f>'de chèques'!L76+courants!L76+'d''épargne'!L76+'à terme et bons de caisse'!L76+'créditeurs de la clientèle'!L76</f>
        <v>0</v>
      </c>
      <c r="M76" s="8">
        <f>'de chèques'!M76+courants!M76+'d''épargne'!M76+'à terme et bons de caisse'!M76+'créditeurs de la clientèle'!M76</f>
        <v>0</v>
      </c>
      <c r="N76" s="8">
        <f>'de chèques'!N76+courants!N76+'d''épargne'!N76+'à terme et bons de caisse'!N76+'créditeurs de la clientèle'!N76</f>
        <v>0</v>
      </c>
      <c r="O76" s="8">
        <f t="shared" si="0"/>
        <v>20320</v>
      </c>
      <c r="P76" s="8">
        <f t="shared" si="0"/>
        <v>550660</v>
      </c>
    </row>
    <row r="77" spans="1:16" ht="13.5" customHeight="1">
      <c r="A77" s="19" t="s">
        <v>64</v>
      </c>
      <c r="B77" s="23" t="s">
        <v>282</v>
      </c>
      <c r="C77" s="8">
        <f>'de chèques'!C77+courants!C77+'d''épargne'!C77+'à terme et bons de caisse'!C77+'créditeurs de la clientèle'!C77</f>
        <v>3514</v>
      </c>
      <c r="D77" s="8">
        <f>'de chèques'!D77+courants!D77+'d''épargne'!D77+'à terme et bons de caisse'!D77+'créditeurs de la clientèle'!D77</f>
        <v>112939</v>
      </c>
      <c r="E77" s="8">
        <f>'de chèques'!E77+courants!E77+'d''épargne'!E77+'à terme et bons de caisse'!E77+'créditeurs de la clientèle'!E77</f>
        <v>1475</v>
      </c>
      <c r="F77" s="8">
        <f>'de chèques'!F77+courants!F77+'d''épargne'!F77+'à terme et bons de caisse'!F77+'créditeurs de la clientèle'!F77</f>
        <v>185843</v>
      </c>
      <c r="G77" s="8">
        <f>'de chèques'!G77+courants!G77+'d''épargne'!G77+'à terme et bons de caisse'!G77+'créditeurs de la clientèle'!G77</f>
        <v>2</v>
      </c>
      <c r="H77" s="8">
        <f>'de chèques'!H77+courants!H77+'d''épargne'!H77+'à terme et bons de caisse'!H77+'créditeurs de la clientèle'!H77</f>
        <v>88</v>
      </c>
      <c r="I77" s="8">
        <f>'de chèques'!I77+courants!I77+'d''épargne'!I77+'à terme et bons de caisse'!I77+'créditeurs de la clientèle'!I77</f>
        <v>0</v>
      </c>
      <c r="J77" s="8">
        <f>'de chèques'!J77+courants!J77+'d''épargne'!J77+'à terme et bons de caisse'!J77+'créditeurs de la clientèle'!J77</f>
        <v>0</v>
      </c>
      <c r="K77" s="8">
        <f>'de chèques'!K77+courants!K77+'d''épargne'!K77+'à terme et bons de caisse'!K77+'créditeurs de la clientèle'!K77</f>
        <v>0</v>
      </c>
      <c r="L77" s="8">
        <f>'de chèques'!L77+courants!L77+'d''épargne'!L77+'à terme et bons de caisse'!L77+'créditeurs de la clientèle'!L77</f>
        <v>0</v>
      </c>
      <c r="M77" s="8">
        <f>'de chèques'!M77+courants!M77+'d''épargne'!M77+'à terme et bons de caisse'!M77+'créditeurs de la clientèle'!M77</f>
        <v>0</v>
      </c>
      <c r="N77" s="8">
        <f>'de chèques'!N77+courants!N77+'d''épargne'!N77+'à terme et bons de caisse'!N77+'créditeurs de la clientèle'!N77</f>
        <v>0</v>
      </c>
      <c r="O77" s="8">
        <f t="shared" si="0"/>
        <v>4991</v>
      </c>
      <c r="P77" s="8">
        <f t="shared" si="0"/>
        <v>298870</v>
      </c>
    </row>
    <row r="78" spans="1:16" ht="13.5" customHeight="1">
      <c r="A78" s="20" t="s">
        <v>65</v>
      </c>
      <c r="B78" s="24" t="s">
        <v>283</v>
      </c>
      <c r="C78" s="9">
        <f>'de chèques'!C78+courants!C78+'d''épargne'!C78+'à terme et bons de caisse'!C78+'créditeurs de la clientèle'!C78</f>
        <v>34318</v>
      </c>
      <c r="D78" s="9">
        <f>'de chèques'!D78+courants!D78+'d''épargne'!D78+'à terme et bons de caisse'!D78+'créditeurs de la clientèle'!D78</f>
        <v>771994</v>
      </c>
      <c r="E78" s="9">
        <f>'de chèques'!E78+courants!E78+'d''épargne'!E78+'à terme et bons de caisse'!E78+'créditeurs de la clientèle'!E78</f>
        <v>4917</v>
      </c>
      <c r="F78" s="9">
        <f>'de chèques'!F78+courants!F78+'d''épargne'!F78+'à terme et bons de caisse'!F78+'créditeurs de la clientèle'!F78</f>
        <v>268809</v>
      </c>
      <c r="G78" s="9">
        <f>'de chèques'!G78+courants!G78+'d''épargne'!G78+'à terme et bons de caisse'!G78+'créditeurs de la clientèle'!G78</f>
        <v>59</v>
      </c>
      <c r="H78" s="9">
        <f>'de chèques'!H78+courants!H78+'d''épargne'!H78+'à terme et bons de caisse'!H78+'créditeurs de la clientèle'!H78</f>
        <v>767</v>
      </c>
      <c r="I78" s="9">
        <f>'de chèques'!I78+courants!I78+'d''épargne'!I78+'à terme et bons de caisse'!I78+'créditeurs de la clientèle'!I78</f>
        <v>1</v>
      </c>
      <c r="J78" s="9">
        <f>'de chèques'!J78+courants!J78+'d''épargne'!J78+'à terme et bons de caisse'!J78+'créditeurs de la clientèle'!J78</f>
        <v>37</v>
      </c>
      <c r="K78" s="9">
        <f>'de chèques'!K78+courants!K78+'d''épargne'!K78+'à terme et bons de caisse'!K78+'créditeurs de la clientèle'!K78</f>
        <v>17</v>
      </c>
      <c r="L78" s="9">
        <f>'de chèques'!L78+courants!L78+'d''épargne'!L78+'à terme et bons de caisse'!L78+'créditeurs de la clientèle'!L78</f>
        <v>234</v>
      </c>
      <c r="M78" s="9">
        <f>'de chèques'!M78+courants!M78+'d''épargne'!M78+'à terme et bons de caisse'!M78+'créditeurs de la clientèle'!M78</f>
        <v>1</v>
      </c>
      <c r="N78" s="9">
        <f>'de chèques'!N78+courants!N78+'d''épargne'!N78+'à terme et bons de caisse'!N78+'créditeurs de la clientèle'!N78</f>
        <v>95</v>
      </c>
      <c r="O78" s="9">
        <f aca="true" t="shared" si="1" ref="O78:P98">C78+E78+G78+I78+K78+M78</f>
        <v>39313</v>
      </c>
      <c r="P78" s="9">
        <f t="shared" si="1"/>
        <v>1041936</v>
      </c>
    </row>
    <row r="79" spans="1:16" ht="13.5" customHeight="1">
      <c r="A79" s="19" t="s">
        <v>66</v>
      </c>
      <c r="B79" s="23" t="s">
        <v>284</v>
      </c>
      <c r="C79" s="8">
        <f>'de chèques'!C79+courants!C79+'d''épargne'!C79+'à terme et bons de caisse'!C79+'créditeurs de la clientèle'!C79</f>
        <v>14953</v>
      </c>
      <c r="D79" s="8">
        <f>'de chèques'!D79+courants!D79+'d''épargne'!D79+'à terme et bons de caisse'!D79+'créditeurs de la clientèle'!D79</f>
        <v>285281</v>
      </c>
      <c r="E79" s="8">
        <f>'de chèques'!E79+courants!E79+'d''épargne'!E79+'à terme et bons de caisse'!E79+'créditeurs de la clientèle'!E79</f>
        <v>866</v>
      </c>
      <c r="F79" s="8">
        <f>'de chèques'!F79+courants!F79+'d''épargne'!F79+'à terme et bons de caisse'!F79+'créditeurs de la clientèle'!F79</f>
        <v>46191</v>
      </c>
      <c r="G79" s="8">
        <f>'de chèques'!G79+courants!G79+'d''épargne'!G79+'à terme et bons de caisse'!G79+'créditeurs de la clientèle'!G79</f>
        <v>1</v>
      </c>
      <c r="H79" s="8">
        <f>'de chèques'!H79+courants!H79+'d''épargne'!H79+'à terme et bons de caisse'!H79+'créditeurs de la clientèle'!H79</f>
        <v>0</v>
      </c>
      <c r="I79" s="8">
        <f>'de chèques'!I79+courants!I79+'d''épargne'!I79+'à terme et bons de caisse'!I79+'créditeurs de la clientèle'!I79</f>
        <v>0</v>
      </c>
      <c r="J79" s="8">
        <f>'de chèques'!J79+courants!J79+'d''épargne'!J79+'à terme et bons de caisse'!J79+'créditeurs de la clientèle'!J79</f>
        <v>0</v>
      </c>
      <c r="K79" s="8">
        <f>'de chèques'!K79+courants!K79+'d''épargne'!K79+'à terme et bons de caisse'!K79+'créditeurs de la clientèle'!K79</f>
        <v>8</v>
      </c>
      <c r="L79" s="8">
        <f>'de chèques'!L79+courants!L79+'d''épargne'!L79+'à terme et bons de caisse'!L79+'créditeurs de la clientèle'!L79</f>
        <v>36</v>
      </c>
      <c r="M79" s="8">
        <f>'de chèques'!M79+courants!M79+'d''épargne'!M79+'à terme et bons de caisse'!M79+'créditeurs de la clientèle'!M79</f>
        <v>0</v>
      </c>
      <c r="N79" s="8">
        <f>'de chèques'!N79+courants!N79+'d''épargne'!N79+'à terme et bons de caisse'!N79+'créditeurs de la clientèle'!N79</f>
        <v>0</v>
      </c>
      <c r="O79" s="8">
        <f t="shared" si="1"/>
        <v>15828</v>
      </c>
      <c r="P79" s="8">
        <f t="shared" si="1"/>
        <v>331508</v>
      </c>
    </row>
    <row r="80" spans="1:16" ht="13.5" customHeight="1">
      <c r="A80" s="19" t="s">
        <v>67</v>
      </c>
      <c r="B80" s="23" t="s">
        <v>285</v>
      </c>
      <c r="C80" s="8">
        <f>'de chèques'!C80+courants!C80+'d''épargne'!C80+'à terme et bons de caisse'!C80+'créditeurs de la clientèle'!C80</f>
        <v>15628</v>
      </c>
      <c r="D80" s="8">
        <f>'de chèques'!D80+courants!D80+'d''épargne'!D80+'à terme et bons de caisse'!D80+'créditeurs de la clientèle'!D80</f>
        <v>358774</v>
      </c>
      <c r="E80" s="8">
        <f>'de chèques'!E80+courants!E80+'d''épargne'!E80+'à terme et bons de caisse'!E80+'créditeurs de la clientèle'!E80</f>
        <v>3432</v>
      </c>
      <c r="F80" s="8">
        <f>'de chèques'!F80+courants!F80+'d''épargne'!F80+'à terme et bons de caisse'!F80+'créditeurs de la clientèle'!F80</f>
        <v>199762</v>
      </c>
      <c r="G80" s="8">
        <f>'de chèques'!G80+courants!G80+'d''épargne'!G80+'à terme et bons de caisse'!G80+'créditeurs de la clientèle'!G80</f>
        <v>56</v>
      </c>
      <c r="H80" s="8">
        <f>'de chèques'!H80+courants!H80+'d''épargne'!H80+'à terme et bons de caisse'!H80+'créditeurs de la clientèle'!H80</f>
        <v>589</v>
      </c>
      <c r="I80" s="8">
        <f>'de chèques'!I80+courants!I80+'d''épargne'!I80+'à terme et bons de caisse'!I80+'créditeurs de la clientèle'!I80</f>
        <v>0</v>
      </c>
      <c r="J80" s="8">
        <f>'de chèques'!J80+courants!J80+'d''épargne'!J80+'à terme et bons de caisse'!J80+'créditeurs de la clientèle'!J80</f>
        <v>0</v>
      </c>
      <c r="K80" s="8">
        <f>'de chèques'!K80+courants!K80+'d''épargne'!K80+'à terme et bons de caisse'!K80+'créditeurs de la clientèle'!K80</f>
        <v>16</v>
      </c>
      <c r="L80" s="8">
        <f>'de chèques'!L80+courants!L80+'d''épargne'!L80+'à terme et bons de caisse'!L80+'créditeurs de la clientèle'!L80</f>
        <v>21</v>
      </c>
      <c r="M80" s="8">
        <f>'de chèques'!M80+courants!M80+'d''épargne'!M80+'à terme et bons de caisse'!M80+'créditeurs de la clientèle'!M80</f>
        <v>0</v>
      </c>
      <c r="N80" s="8">
        <f>'de chèques'!N80+courants!N80+'d''épargne'!N80+'à terme et bons de caisse'!N80+'créditeurs de la clientèle'!N80</f>
        <v>0</v>
      </c>
      <c r="O80" s="8">
        <f t="shared" si="1"/>
        <v>19132</v>
      </c>
      <c r="P80" s="8">
        <f t="shared" si="1"/>
        <v>559146</v>
      </c>
    </row>
    <row r="81" spans="1:16" ht="13.5" customHeight="1">
      <c r="A81" s="19" t="s">
        <v>68</v>
      </c>
      <c r="B81" s="23" t="s">
        <v>286</v>
      </c>
      <c r="C81" s="8">
        <f>'de chèques'!C81+courants!C81+'d''épargne'!C81+'à terme et bons de caisse'!C81+'créditeurs de la clientèle'!C81</f>
        <v>19506</v>
      </c>
      <c r="D81" s="8">
        <f>'de chèques'!D81+courants!D81+'d''épargne'!D81+'à terme et bons de caisse'!D81+'créditeurs de la clientèle'!D81</f>
        <v>393010</v>
      </c>
      <c r="E81" s="8">
        <f>'de chèques'!E81+courants!E81+'d''épargne'!E81+'à terme et bons de caisse'!E81+'créditeurs de la clientèle'!E81</f>
        <v>7428</v>
      </c>
      <c r="F81" s="8">
        <f>'de chèques'!F81+courants!F81+'d''épargne'!F81+'à terme et bons de caisse'!F81+'créditeurs de la clientèle'!F81</f>
        <v>393513</v>
      </c>
      <c r="G81" s="8">
        <f>'de chèques'!G81+courants!G81+'d''épargne'!G81+'à terme et bons de caisse'!G81+'créditeurs de la clientèle'!G81</f>
        <v>67</v>
      </c>
      <c r="H81" s="8">
        <f>'de chèques'!H81+courants!H81+'d''épargne'!H81+'à terme et bons de caisse'!H81+'créditeurs de la clientèle'!H81</f>
        <v>740</v>
      </c>
      <c r="I81" s="8">
        <f>'de chèques'!I81+courants!I81+'d''épargne'!I81+'à terme et bons de caisse'!I81+'créditeurs de la clientèle'!I81</f>
        <v>0</v>
      </c>
      <c r="J81" s="8">
        <f>'de chèques'!J81+courants!J81+'d''épargne'!J81+'à terme et bons de caisse'!J81+'créditeurs de la clientèle'!J81</f>
        <v>0</v>
      </c>
      <c r="K81" s="8">
        <f>'de chèques'!K81+courants!K81+'d''épargne'!K81+'à terme et bons de caisse'!K81+'créditeurs de la clientèle'!K81</f>
        <v>41</v>
      </c>
      <c r="L81" s="8">
        <f>'de chèques'!L81+courants!L81+'d''épargne'!L81+'à terme et bons de caisse'!L81+'créditeurs de la clientèle'!L81</f>
        <v>29</v>
      </c>
      <c r="M81" s="8">
        <f>'de chèques'!M81+courants!M81+'d''épargne'!M81+'à terme et bons de caisse'!M81+'créditeurs de la clientèle'!M81</f>
        <v>0</v>
      </c>
      <c r="N81" s="8">
        <f>'de chèques'!N81+courants!N81+'d''épargne'!N81+'à terme et bons de caisse'!N81+'créditeurs de la clientèle'!N81</f>
        <v>0</v>
      </c>
      <c r="O81" s="8">
        <f t="shared" si="1"/>
        <v>27042</v>
      </c>
      <c r="P81" s="8">
        <f t="shared" si="1"/>
        <v>787292</v>
      </c>
    </row>
    <row r="82" spans="1:16" ht="13.5" customHeight="1">
      <c r="A82" s="19" t="s">
        <v>69</v>
      </c>
      <c r="B82" s="23" t="s">
        <v>287</v>
      </c>
      <c r="C82" s="8">
        <f>'de chèques'!C82+courants!C82+'d''épargne'!C82+'à terme et bons de caisse'!C82+'créditeurs de la clientèle'!C82</f>
        <v>4676</v>
      </c>
      <c r="D82" s="8">
        <f>'de chèques'!D82+courants!D82+'d''épargne'!D82+'à terme et bons de caisse'!D82+'créditeurs de la clientèle'!D82</f>
        <v>110805</v>
      </c>
      <c r="E82" s="8">
        <f>'de chèques'!E82+courants!E82+'d''épargne'!E82+'à terme et bons de caisse'!E82+'créditeurs de la clientèle'!E82</f>
        <v>358</v>
      </c>
      <c r="F82" s="8">
        <f>'de chèques'!F82+courants!F82+'d''épargne'!F82+'à terme et bons de caisse'!F82+'créditeurs de la clientèle'!F82</f>
        <v>19051</v>
      </c>
      <c r="G82" s="8">
        <f>'de chèques'!G82+courants!G82+'d''épargne'!G82+'à terme et bons de caisse'!G82+'créditeurs de la clientèle'!G82</f>
        <v>2</v>
      </c>
      <c r="H82" s="8">
        <f>'de chèques'!H82+courants!H82+'d''épargne'!H82+'à terme et bons de caisse'!H82+'créditeurs de la clientèle'!H82</f>
        <v>3</v>
      </c>
      <c r="I82" s="8">
        <f>'de chèques'!I82+courants!I82+'d''épargne'!I82+'à terme et bons de caisse'!I82+'créditeurs de la clientèle'!I82</f>
        <v>0</v>
      </c>
      <c r="J82" s="8">
        <f>'de chèques'!J82+courants!J82+'d''épargne'!J82+'à terme et bons de caisse'!J82+'créditeurs de la clientèle'!J82</f>
        <v>0</v>
      </c>
      <c r="K82" s="8">
        <f>'de chèques'!K82+courants!K82+'d''épargne'!K82+'à terme et bons de caisse'!K82+'créditeurs de la clientèle'!K82</f>
        <v>0</v>
      </c>
      <c r="L82" s="8">
        <f>'de chèques'!L82+courants!L82+'d''épargne'!L82+'à terme et bons de caisse'!L82+'créditeurs de la clientèle'!L82</f>
        <v>0</v>
      </c>
      <c r="M82" s="8">
        <f>'de chèques'!M82+courants!M82+'d''épargne'!M82+'à terme et bons de caisse'!M82+'créditeurs de la clientèle'!M82</f>
        <v>0</v>
      </c>
      <c r="N82" s="8">
        <f>'de chèques'!N82+courants!N82+'d''épargne'!N82+'à terme et bons de caisse'!N82+'créditeurs de la clientèle'!N82</f>
        <v>0</v>
      </c>
      <c r="O82" s="8">
        <f t="shared" si="1"/>
        <v>5036</v>
      </c>
      <c r="P82" s="8">
        <f t="shared" si="1"/>
        <v>129859</v>
      </c>
    </row>
    <row r="83" spans="1:16" ht="13.5" customHeight="1">
      <c r="A83" s="19" t="s">
        <v>70</v>
      </c>
      <c r="B83" s="23" t="s">
        <v>288</v>
      </c>
      <c r="C83" s="8">
        <f>'de chèques'!C83+courants!C83+'d''épargne'!C83+'à terme et bons de caisse'!C83+'créditeurs de la clientèle'!C83</f>
        <v>12085</v>
      </c>
      <c r="D83" s="8">
        <f>'de chèques'!D83+courants!D83+'d''épargne'!D83+'à terme et bons de caisse'!D83+'créditeurs de la clientèle'!D83</f>
        <v>232326</v>
      </c>
      <c r="E83" s="8">
        <f>'de chèques'!E83+courants!E83+'d''épargne'!E83+'à terme et bons de caisse'!E83+'créditeurs de la clientèle'!E83</f>
        <v>2307</v>
      </c>
      <c r="F83" s="8">
        <f>'de chèques'!F83+courants!F83+'d''épargne'!F83+'à terme et bons de caisse'!F83+'créditeurs de la clientèle'!F83</f>
        <v>95609</v>
      </c>
      <c r="G83" s="8">
        <f>'de chèques'!G83+courants!G83+'d''épargne'!G83+'à terme et bons de caisse'!G83+'créditeurs de la clientèle'!G83</f>
        <v>35</v>
      </c>
      <c r="H83" s="8">
        <f>'de chèques'!H83+courants!H83+'d''épargne'!H83+'à terme et bons de caisse'!H83+'créditeurs de la clientèle'!H83</f>
        <v>327</v>
      </c>
      <c r="I83" s="8">
        <f>'de chèques'!I83+courants!I83+'d''épargne'!I83+'à terme et bons de caisse'!I83+'créditeurs de la clientèle'!I83</f>
        <v>0</v>
      </c>
      <c r="J83" s="8">
        <f>'de chèques'!J83+courants!J83+'d''épargne'!J83+'à terme et bons de caisse'!J83+'créditeurs de la clientèle'!J83</f>
        <v>0</v>
      </c>
      <c r="K83" s="8">
        <f>'de chèques'!K83+courants!K83+'d''épargne'!K83+'à terme et bons de caisse'!K83+'créditeurs de la clientèle'!K83</f>
        <v>20</v>
      </c>
      <c r="L83" s="8">
        <f>'de chèques'!L83+courants!L83+'d''épargne'!L83+'à terme et bons de caisse'!L83+'créditeurs de la clientèle'!L83</f>
        <v>228</v>
      </c>
      <c r="M83" s="8">
        <f>'de chèques'!M83+courants!M83+'d''épargne'!M83+'à terme et bons de caisse'!M83+'créditeurs de la clientèle'!M83</f>
        <v>0</v>
      </c>
      <c r="N83" s="8">
        <f>'de chèques'!N83+courants!N83+'d''épargne'!N83+'à terme et bons de caisse'!N83+'créditeurs de la clientèle'!N83</f>
        <v>0</v>
      </c>
      <c r="O83" s="8">
        <f t="shared" si="1"/>
        <v>14447</v>
      </c>
      <c r="P83" s="8">
        <f t="shared" si="1"/>
        <v>328490</v>
      </c>
    </row>
    <row r="84" spans="1:16" ht="13.5" customHeight="1">
      <c r="A84" s="19" t="s">
        <v>71</v>
      </c>
      <c r="B84" s="23" t="s">
        <v>289</v>
      </c>
      <c r="C84" s="8">
        <f>'de chèques'!C84+courants!C84+'d''épargne'!C84+'à terme et bons de caisse'!C84+'créditeurs de la clientèle'!C84</f>
        <v>14567</v>
      </c>
      <c r="D84" s="8">
        <f>'de chèques'!D84+courants!D84+'d''épargne'!D84+'à terme et bons de caisse'!D84+'créditeurs de la clientèle'!D84</f>
        <v>238973</v>
      </c>
      <c r="E84" s="8">
        <f>'de chèques'!E84+courants!E84+'d''épargne'!E84+'à terme et bons de caisse'!E84+'créditeurs de la clientèle'!E84</f>
        <v>583</v>
      </c>
      <c r="F84" s="8">
        <f>'de chèques'!F84+courants!F84+'d''épargne'!F84+'à terme et bons de caisse'!F84+'créditeurs de la clientèle'!F84</f>
        <v>24795</v>
      </c>
      <c r="G84" s="8">
        <f>'de chèques'!G84+courants!G84+'d''épargne'!G84+'à terme et bons de caisse'!G84+'créditeurs de la clientèle'!G84</f>
        <v>24</v>
      </c>
      <c r="H84" s="8">
        <f>'de chèques'!H84+courants!H84+'d''épargne'!H84+'à terme et bons de caisse'!H84+'créditeurs de la clientèle'!H84</f>
        <v>90</v>
      </c>
      <c r="I84" s="8">
        <f>'de chèques'!I84+courants!I84+'d''épargne'!I84+'à terme et bons de caisse'!I84+'créditeurs de la clientèle'!I84</f>
        <v>0</v>
      </c>
      <c r="J84" s="8">
        <f>'de chèques'!J84+courants!J84+'d''épargne'!J84+'à terme et bons de caisse'!J84+'créditeurs de la clientèle'!J84</f>
        <v>0</v>
      </c>
      <c r="K84" s="8">
        <f>'de chèques'!K84+courants!K84+'d''épargne'!K84+'à terme et bons de caisse'!K84+'créditeurs de la clientèle'!K84</f>
        <v>0</v>
      </c>
      <c r="L84" s="8">
        <f>'de chèques'!L84+courants!L84+'d''épargne'!L84+'à terme et bons de caisse'!L84+'créditeurs de la clientèle'!L84</f>
        <v>0</v>
      </c>
      <c r="M84" s="8">
        <f>'de chèques'!M84+courants!M84+'d''épargne'!M84+'à terme et bons de caisse'!M84+'créditeurs de la clientèle'!M84</f>
        <v>0</v>
      </c>
      <c r="N84" s="8">
        <f>'de chèques'!N84+courants!N84+'d''épargne'!N84+'à terme et bons de caisse'!N84+'créditeurs de la clientèle'!N84</f>
        <v>0</v>
      </c>
      <c r="O84" s="8">
        <f t="shared" si="1"/>
        <v>15174</v>
      </c>
      <c r="P84" s="8">
        <f t="shared" si="1"/>
        <v>263858</v>
      </c>
    </row>
    <row r="85" spans="1:16" ht="13.5" customHeight="1">
      <c r="A85" s="19" t="s">
        <v>72</v>
      </c>
      <c r="B85" s="23" t="s">
        <v>290</v>
      </c>
      <c r="C85" s="8">
        <f>'de chèques'!C85+courants!C85+'d''épargne'!C85+'à terme et bons de caisse'!C85+'créditeurs de la clientèle'!C85</f>
        <v>156031</v>
      </c>
      <c r="D85" s="8">
        <f>'de chèques'!D85+courants!D85+'d''épargne'!D85+'à terme et bons de caisse'!D85+'créditeurs de la clientèle'!D85</f>
        <v>8073526</v>
      </c>
      <c r="E85" s="8">
        <f>'de chèques'!E85+courants!E85+'d''épargne'!E85+'à terme et bons de caisse'!E85+'créditeurs de la clientèle'!E85</f>
        <v>45579</v>
      </c>
      <c r="F85" s="8">
        <f>'de chèques'!F85+courants!F85+'d''épargne'!F85+'à terme et bons de caisse'!F85+'créditeurs de la clientèle'!F85</f>
        <v>3191855</v>
      </c>
      <c r="G85" s="8">
        <f>'de chèques'!G85+courants!G85+'d''épargne'!G85+'à terme et bons de caisse'!G85+'créditeurs de la clientèle'!G85</f>
        <v>1849</v>
      </c>
      <c r="H85" s="8">
        <f>'de chèques'!H85+courants!H85+'d''épargne'!H85+'à terme et bons de caisse'!H85+'créditeurs de la clientèle'!H85</f>
        <v>94615</v>
      </c>
      <c r="I85" s="8">
        <f>'de chèques'!I85+courants!I85+'d''épargne'!I85+'à terme et bons de caisse'!I85+'créditeurs de la clientèle'!I85</f>
        <v>206</v>
      </c>
      <c r="J85" s="8">
        <f>'de chèques'!J85+courants!J85+'d''épargne'!J85+'à terme et bons de caisse'!J85+'créditeurs de la clientèle'!J85</f>
        <v>45878</v>
      </c>
      <c r="K85" s="8">
        <f>'de chèques'!K85+courants!K85+'d''épargne'!K85+'à terme et bons de caisse'!K85+'créditeurs de la clientèle'!K85</f>
        <v>614</v>
      </c>
      <c r="L85" s="8">
        <f>'de chèques'!L85+courants!L85+'d''épargne'!L85+'à terme et bons de caisse'!L85+'créditeurs de la clientèle'!L85</f>
        <v>2252</v>
      </c>
      <c r="M85" s="8">
        <f>'de chèques'!M85+courants!M85+'d''épargne'!M85+'à terme et bons de caisse'!M85+'créditeurs de la clientèle'!M85</f>
        <v>42</v>
      </c>
      <c r="N85" s="8">
        <f>'de chèques'!N85+courants!N85+'d''épargne'!N85+'à terme et bons de caisse'!N85+'créditeurs de la clientèle'!N85</f>
        <v>26233</v>
      </c>
      <c r="O85" s="8">
        <f t="shared" si="1"/>
        <v>204321</v>
      </c>
      <c r="P85" s="8">
        <f t="shared" si="1"/>
        <v>11434359</v>
      </c>
    </row>
    <row r="86" spans="1:16" ht="13.5" customHeight="1">
      <c r="A86" s="19" t="s">
        <v>73</v>
      </c>
      <c r="B86" s="23" t="s">
        <v>291</v>
      </c>
      <c r="C86" s="8">
        <f>'de chèques'!C86+courants!C86+'d''épargne'!C86+'à terme et bons de caisse'!C86+'créditeurs de la clientèle'!C86</f>
        <v>12735</v>
      </c>
      <c r="D86" s="8">
        <f>'de chèques'!D86+courants!D86+'d''épargne'!D86+'à terme et bons de caisse'!D86+'créditeurs de la clientèle'!D86</f>
        <v>283679</v>
      </c>
      <c r="E86" s="8">
        <f>'de chèques'!E86+courants!E86+'d''épargne'!E86+'à terme et bons de caisse'!E86+'créditeurs de la clientèle'!E86</f>
        <v>3520</v>
      </c>
      <c r="F86" s="8">
        <f>'de chèques'!F86+courants!F86+'d''épargne'!F86+'à terme et bons de caisse'!F86+'créditeurs de la clientèle'!F86</f>
        <v>219967</v>
      </c>
      <c r="G86" s="8">
        <f>'de chèques'!G86+courants!G86+'d''épargne'!G86+'à terme et bons de caisse'!G86+'créditeurs de la clientèle'!G86</f>
        <v>1</v>
      </c>
      <c r="H86" s="8">
        <f>'de chèques'!H86+courants!H86+'d''épargne'!H86+'à terme et bons de caisse'!H86+'créditeurs de la clientèle'!H86</f>
        <v>7</v>
      </c>
      <c r="I86" s="8">
        <f>'de chèques'!I86+courants!I86+'d''épargne'!I86+'à terme et bons de caisse'!I86+'créditeurs de la clientèle'!I86</f>
        <v>0</v>
      </c>
      <c r="J86" s="8">
        <f>'de chèques'!J86+courants!J86+'d''épargne'!J86+'à terme et bons de caisse'!J86+'créditeurs de la clientèle'!J86</f>
        <v>0</v>
      </c>
      <c r="K86" s="8">
        <f>'de chèques'!K86+courants!K86+'d''épargne'!K86+'à terme et bons de caisse'!K86+'créditeurs de la clientèle'!K86</f>
        <v>0</v>
      </c>
      <c r="L86" s="8">
        <f>'de chèques'!L86+courants!L86+'d''épargne'!L86+'à terme et bons de caisse'!L86+'créditeurs de la clientèle'!L86</f>
        <v>0</v>
      </c>
      <c r="M86" s="8">
        <f>'de chèques'!M86+courants!M86+'d''épargne'!M86+'à terme et bons de caisse'!M86+'créditeurs de la clientèle'!M86</f>
        <v>0</v>
      </c>
      <c r="N86" s="8">
        <f>'de chèques'!N86+courants!N86+'d''épargne'!N86+'à terme et bons de caisse'!N86+'créditeurs de la clientèle'!N86</f>
        <v>0</v>
      </c>
      <c r="O86" s="8">
        <f t="shared" si="1"/>
        <v>16256</v>
      </c>
      <c r="P86" s="8">
        <f t="shared" si="1"/>
        <v>503653</v>
      </c>
    </row>
    <row r="87" spans="1:16" ht="13.5" customHeight="1">
      <c r="A87" s="19" t="s">
        <v>74</v>
      </c>
      <c r="B87" s="23" t="s">
        <v>292</v>
      </c>
      <c r="C87" s="8">
        <f>'de chèques'!C87+courants!C87+'d''épargne'!C87+'à terme et bons de caisse'!C87+'créditeurs de la clientèle'!C87</f>
        <v>13461</v>
      </c>
      <c r="D87" s="8">
        <f>'de chèques'!D87+courants!D87+'d''épargne'!D87+'à terme et bons de caisse'!D87+'créditeurs de la clientèle'!D87</f>
        <v>243132</v>
      </c>
      <c r="E87" s="8">
        <f>'de chèques'!E87+courants!E87+'d''épargne'!E87+'à terme et bons de caisse'!E87+'créditeurs de la clientèle'!E87</f>
        <v>9751</v>
      </c>
      <c r="F87" s="8">
        <f>'de chèques'!F87+courants!F87+'d''épargne'!F87+'à terme et bons de caisse'!F87+'créditeurs de la clientèle'!F87</f>
        <v>384483</v>
      </c>
      <c r="G87" s="8">
        <f>'de chèques'!G87+courants!G87+'d''épargne'!G87+'à terme et bons de caisse'!G87+'créditeurs de la clientèle'!G87</f>
        <v>72</v>
      </c>
      <c r="H87" s="8">
        <f>'de chèques'!H87+courants!H87+'d''épargne'!H87+'à terme et bons de caisse'!H87+'créditeurs de la clientèle'!H87</f>
        <v>1429</v>
      </c>
      <c r="I87" s="8">
        <f>'de chèques'!I87+courants!I87+'d''épargne'!I87+'à terme et bons de caisse'!I87+'créditeurs de la clientèle'!I87</f>
        <v>0</v>
      </c>
      <c r="J87" s="8">
        <f>'de chèques'!J87+courants!J87+'d''épargne'!J87+'à terme et bons de caisse'!J87+'créditeurs de la clientèle'!J87</f>
        <v>0</v>
      </c>
      <c r="K87" s="8">
        <f>'de chèques'!K87+courants!K87+'d''épargne'!K87+'à terme et bons de caisse'!K87+'créditeurs de la clientèle'!K87</f>
        <v>37</v>
      </c>
      <c r="L87" s="8">
        <f>'de chèques'!L87+courants!L87+'d''épargne'!L87+'à terme et bons de caisse'!L87+'créditeurs de la clientèle'!L87</f>
        <v>46</v>
      </c>
      <c r="M87" s="8">
        <f>'de chèques'!M87+courants!M87+'d''épargne'!M87+'à terme et bons de caisse'!M87+'créditeurs de la clientèle'!M87</f>
        <v>0</v>
      </c>
      <c r="N87" s="8">
        <f>'de chèques'!N87+courants!N87+'d''épargne'!N87+'à terme et bons de caisse'!N87+'créditeurs de la clientèle'!N87</f>
        <v>0</v>
      </c>
      <c r="O87" s="8">
        <f t="shared" si="1"/>
        <v>23321</v>
      </c>
      <c r="P87" s="8">
        <f t="shared" si="1"/>
        <v>629090</v>
      </c>
    </row>
    <row r="88" spans="1:16" ht="13.5" customHeight="1">
      <c r="A88" s="19" t="s">
        <v>75</v>
      </c>
      <c r="B88" s="23" t="s">
        <v>293</v>
      </c>
      <c r="C88" s="8">
        <f>'de chèques'!C88+courants!C88+'d''épargne'!C88+'à terme et bons de caisse'!C88+'créditeurs de la clientèle'!C88</f>
        <v>4314</v>
      </c>
      <c r="D88" s="8">
        <f>'de chèques'!D88+courants!D88+'d''épargne'!D88+'à terme et bons de caisse'!D88+'créditeurs de la clientèle'!D88</f>
        <v>206499</v>
      </c>
      <c r="E88" s="8">
        <f>'de chèques'!E88+courants!E88+'d''épargne'!E88+'à terme et bons de caisse'!E88+'créditeurs de la clientèle'!E88</f>
        <v>2119</v>
      </c>
      <c r="F88" s="8">
        <f>'de chèques'!F88+courants!F88+'d''épargne'!F88+'à terme et bons de caisse'!F88+'créditeurs de la clientèle'!F88</f>
        <v>169521</v>
      </c>
      <c r="G88" s="8">
        <f>'de chèques'!G88+courants!G88+'d''épargne'!G88+'à terme et bons de caisse'!G88+'créditeurs de la clientèle'!G88</f>
        <v>1</v>
      </c>
      <c r="H88" s="8">
        <f>'de chèques'!H88+courants!H88+'d''épargne'!H88+'à terme et bons de caisse'!H88+'créditeurs de la clientèle'!H88</f>
        <v>1</v>
      </c>
      <c r="I88" s="8">
        <f>'de chèques'!I88+courants!I88+'d''épargne'!I88+'à terme et bons de caisse'!I88+'créditeurs de la clientèle'!I88</f>
        <v>0</v>
      </c>
      <c r="J88" s="8">
        <f>'de chèques'!J88+courants!J88+'d''épargne'!J88+'à terme et bons de caisse'!J88+'créditeurs de la clientèle'!J88</f>
        <v>0</v>
      </c>
      <c r="K88" s="8">
        <f>'de chèques'!K88+courants!K88+'d''épargne'!K88+'à terme et bons de caisse'!K88+'créditeurs de la clientèle'!K88</f>
        <v>0</v>
      </c>
      <c r="L88" s="8">
        <f>'de chèques'!L88+courants!L88+'d''épargne'!L88+'à terme et bons de caisse'!L88+'créditeurs de la clientèle'!L88</f>
        <v>0</v>
      </c>
      <c r="M88" s="8">
        <f>'de chèques'!M88+courants!M88+'d''épargne'!M88+'à terme et bons de caisse'!M88+'créditeurs de la clientèle'!M88</f>
        <v>0</v>
      </c>
      <c r="N88" s="8">
        <f>'de chèques'!N88+courants!N88+'d''épargne'!N88+'à terme et bons de caisse'!N88+'créditeurs de la clientèle'!N88</f>
        <v>0</v>
      </c>
      <c r="O88" s="8">
        <f t="shared" si="1"/>
        <v>6434</v>
      </c>
      <c r="P88" s="8">
        <f t="shared" si="1"/>
        <v>376021</v>
      </c>
    </row>
    <row r="89" spans="1:16" ht="13.5" customHeight="1">
      <c r="A89" s="19" t="s">
        <v>76</v>
      </c>
      <c r="B89" s="23" t="s">
        <v>294</v>
      </c>
      <c r="C89" s="8">
        <f>'de chèques'!C89+courants!C89+'d''épargne'!C89+'à terme et bons de caisse'!C89+'créditeurs de la clientèle'!C89</f>
        <v>22374</v>
      </c>
      <c r="D89" s="8">
        <f>'de chèques'!D89+courants!D89+'d''épargne'!D89+'à terme et bons de caisse'!D89+'créditeurs de la clientèle'!D89</f>
        <v>548607</v>
      </c>
      <c r="E89" s="8">
        <f>'de chèques'!E89+courants!E89+'d''épargne'!E89+'à terme et bons de caisse'!E89+'créditeurs de la clientèle'!E89</f>
        <v>6795</v>
      </c>
      <c r="F89" s="8">
        <f>'de chèques'!F89+courants!F89+'d''épargne'!F89+'à terme et bons de caisse'!F89+'créditeurs de la clientèle'!F89</f>
        <v>349748</v>
      </c>
      <c r="G89" s="8">
        <f>'de chèques'!G89+courants!G89+'d''épargne'!G89+'à terme et bons de caisse'!G89+'créditeurs de la clientèle'!G89</f>
        <v>95</v>
      </c>
      <c r="H89" s="8">
        <f>'de chèques'!H89+courants!H89+'d''épargne'!H89+'à terme et bons de caisse'!H89+'créditeurs de la clientèle'!H89</f>
        <v>2769</v>
      </c>
      <c r="I89" s="8">
        <f>'de chèques'!I89+courants!I89+'d''épargne'!I89+'à terme et bons de caisse'!I89+'créditeurs de la clientèle'!I89</f>
        <v>0</v>
      </c>
      <c r="J89" s="8">
        <f>'de chèques'!J89+courants!J89+'d''épargne'!J89+'à terme et bons de caisse'!J89+'créditeurs de la clientèle'!J89</f>
        <v>0</v>
      </c>
      <c r="K89" s="8">
        <f>'de chèques'!K89+courants!K89+'d''épargne'!K89+'à terme et bons de caisse'!K89+'créditeurs de la clientèle'!K89</f>
        <v>22</v>
      </c>
      <c r="L89" s="8">
        <f>'de chèques'!L89+courants!L89+'d''épargne'!L89+'à terme et bons de caisse'!L89+'créditeurs de la clientèle'!L89</f>
        <v>21</v>
      </c>
      <c r="M89" s="8">
        <f>'de chèques'!M89+courants!M89+'d''épargne'!M89+'à terme et bons de caisse'!M89+'créditeurs de la clientèle'!M89</f>
        <v>0</v>
      </c>
      <c r="N89" s="8">
        <f>'de chèques'!N89+courants!N89+'d''épargne'!N89+'à terme et bons de caisse'!N89+'créditeurs de la clientèle'!N89</f>
        <v>0</v>
      </c>
      <c r="O89" s="8">
        <f t="shared" si="1"/>
        <v>29286</v>
      </c>
      <c r="P89" s="8">
        <f t="shared" si="1"/>
        <v>901145</v>
      </c>
    </row>
    <row r="90" spans="1:16" ht="13.5" customHeight="1">
      <c r="A90" s="19" t="s">
        <v>77</v>
      </c>
      <c r="B90" s="23" t="s">
        <v>295</v>
      </c>
      <c r="C90" s="8">
        <f>'de chèques'!C90+courants!C90+'d''épargne'!C90+'à terme et bons de caisse'!C90+'créditeurs de la clientèle'!C90</f>
        <v>43717</v>
      </c>
      <c r="D90" s="8">
        <f>'de chèques'!D90+courants!D90+'d''épargne'!D90+'à terme et bons de caisse'!D90+'créditeurs de la clientèle'!D90</f>
        <v>1015064</v>
      </c>
      <c r="E90" s="8">
        <f>'de chèques'!E90+courants!E90+'d''épargne'!E90+'à terme et bons de caisse'!E90+'créditeurs de la clientèle'!E90</f>
        <v>20225</v>
      </c>
      <c r="F90" s="8">
        <f>'de chèques'!F90+courants!F90+'d''épargne'!F90+'à terme et bons de caisse'!F90+'créditeurs de la clientèle'!F90</f>
        <v>1818938</v>
      </c>
      <c r="G90" s="8">
        <f>'de chèques'!G90+courants!G90+'d''épargne'!G90+'à terme et bons de caisse'!G90+'créditeurs de la clientèle'!G90</f>
        <v>126</v>
      </c>
      <c r="H90" s="8">
        <f>'de chèques'!H90+courants!H90+'d''épargne'!H90+'à terme et bons de caisse'!H90+'créditeurs de la clientèle'!H90</f>
        <v>3000</v>
      </c>
      <c r="I90" s="8">
        <f>'de chèques'!I90+courants!I90+'d''épargne'!I90+'à terme et bons de caisse'!I90+'créditeurs de la clientèle'!I90</f>
        <v>0</v>
      </c>
      <c r="J90" s="8">
        <f>'de chèques'!J90+courants!J90+'d''épargne'!J90+'à terme et bons de caisse'!J90+'créditeurs de la clientèle'!J90</f>
        <v>0</v>
      </c>
      <c r="K90" s="8">
        <f>'de chèques'!K90+courants!K90+'d''épargne'!K90+'à terme et bons de caisse'!K90+'créditeurs de la clientèle'!K90</f>
        <v>44</v>
      </c>
      <c r="L90" s="8">
        <f>'de chèques'!L90+courants!L90+'d''épargne'!L90+'à terme et bons de caisse'!L90+'créditeurs de la clientèle'!L90</f>
        <v>58</v>
      </c>
      <c r="M90" s="8">
        <f>'de chèques'!M90+courants!M90+'d''épargne'!M90+'à terme et bons de caisse'!M90+'créditeurs de la clientèle'!M90</f>
        <v>0</v>
      </c>
      <c r="N90" s="8">
        <f>'de chèques'!N90+courants!N90+'d''épargne'!N90+'à terme et bons de caisse'!N90+'créditeurs de la clientèle'!N90</f>
        <v>0</v>
      </c>
      <c r="O90" s="8">
        <f t="shared" si="1"/>
        <v>64112</v>
      </c>
      <c r="P90" s="8">
        <f t="shared" si="1"/>
        <v>2837060</v>
      </c>
    </row>
    <row r="91" spans="1:16" ht="13.5" customHeight="1">
      <c r="A91" s="19" t="s">
        <v>78</v>
      </c>
      <c r="B91" s="23" t="s">
        <v>296</v>
      </c>
      <c r="C91" s="8">
        <f>'de chèques'!C91+courants!C91+'d''épargne'!C91+'à terme et bons de caisse'!C91+'créditeurs de la clientèle'!C91</f>
        <v>28097</v>
      </c>
      <c r="D91" s="8">
        <f>'de chèques'!D91+courants!D91+'d''épargne'!D91+'à terme et bons de caisse'!D91+'créditeurs de la clientèle'!D91</f>
        <v>765816</v>
      </c>
      <c r="E91" s="8">
        <f>'de chèques'!E91+courants!E91+'d''épargne'!E91+'à terme et bons de caisse'!E91+'créditeurs de la clientèle'!E91</f>
        <v>3278</v>
      </c>
      <c r="F91" s="8">
        <f>'de chèques'!F91+courants!F91+'d''épargne'!F91+'à terme et bons de caisse'!F91+'créditeurs de la clientèle'!F91</f>
        <v>162415</v>
      </c>
      <c r="G91" s="8">
        <f>'de chèques'!G91+courants!G91+'d''épargne'!G91+'à terme et bons de caisse'!G91+'créditeurs de la clientèle'!G91</f>
        <v>89</v>
      </c>
      <c r="H91" s="8">
        <f>'de chèques'!H91+courants!H91+'d''épargne'!H91+'à terme et bons de caisse'!H91+'créditeurs de la clientèle'!H91</f>
        <v>5005</v>
      </c>
      <c r="I91" s="8">
        <f>'de chèques'!I91+courants!I91+'d''épargne'!I91+'à terme et bons de caisse'!I91+'créditeurs de la clientèle'!I91</f>
        <v>1</v>
      </c>
      <c r="J91" s="8">
        <f>'de chèques'!J91+courants!J91+'d''épargne'!J91+'à terme et bons de caisse'!J91+'créditeurs de la clientèle'!J91</f>
        <v>136</v>
      </c>
      <c r="K91" s="8">
        <f>'de chèques'!K91+courants!K91+'d''épargne'!K91+'à terme et bons de caisse'!K91+'créditeurs de la clientèle'!K91</f>
        <v>0</v>
      </c>
      <c r="L91" s="8">
        <f>'de chèques'!L91+courants!L91+'d''épargne'!L91+'à terme et bons de caisse'!L91+'créditeurs de la clientèle'!L91</f>
        <v>0</v>
      </c>
      <c r="M91" s="8">
        <f>'de chèques'!M91+courants!M91+'d''épargne'!M91+'à terme et bons de caisse'!M91+'créditeurs de la clientèle'!M91</f>
        <v>0</v>
      </c>
      <c r="N91" s="8">
        <f>'de chèques'!N91+courants!N91+'d''épargne'!N91+'à terme et bons de caisse'!N91+'créditeurs de la clientèle'!N91</f>
        <v>0</v>
      </c>
      <c r="O91" s="8">
        <f t="shared" si="1"/>
        <v>31465</v>
      </c>
      <c r="P91" s="8">
        <f t="shared" si="1"/>
        <v>933372</v>
      </c>
    </row>
    <row r="92" spans="1:16" ht="13.5" customHeight="1">
      <c r="A92" s="19" t="s">
        <v>79</v>
      </c>
      <c r="B92" s="23" t="s">
        <v>297</v>
      </c>
      <c r="C92" s="8">
        <f>'de chèques'!C92+courants!C92+'d''épargne'!C92+'à terme et bons de caisse'!C92+'créditeurs de la clientèle'!C92</f>
        <v>82454</v>
      </c>
      <c r="D92" s="8">
        <f>'de chèques'!D92+courants!D92+'d''épargne'!D92+'à terme et bons de caisse'!D92+'créditeurs de la clientèle'!D92</f>
        <v>3940873</v>
      </c>
      <c r="E92" s="8">
        <f>'de chèques'!E92+courants!E92+'d''épargne'!E92+'à terme et bons de caisse'!E92+'créditeurs de la clientèle'!E92</f>
        <v>25266</v>
      </c>
      <c r="F92" s="8">
        <f>'de chèques'!F92+courants!F92+'d''épargne'!F92+'à terme et bons de caisse'!F92+'créditeurs de la clientèle'!F92</f>
        <v>2017543</v>
      </c>
      <c r="G92" s="8">
        <f>'de chèques'!G92+courants!G92+'d''épargne'!G92+'à terme et bons de caisse'!G92+'créditeurs de la clientèle'!G92</f>
        <v>398</v>
      </c>
      <c r="H92" s="8">
        <f>'de chèques'!H92+courants!H92+'d''épargne'!H92+'à terme et bons de caisse'!H92+'créditeurs de la clientèle'!H92</f>
        <v>37552</v>
      </c>
      <c r="I92" s="8">
        <f>'de chèques'!I92+courants!I92+'d''épargne'!I92+'à terme et bons de caisse'!I92+'créditeurs de la clientèle'!I92</f>
        <v>9</v>
      </c>
      <c r="J92" s="8">
        <f>'de chèques'!J92+courants!J92+'d''épargne'!J92+'à terme et bons de caisse'!J92+'créditeurs de la clientèle'!J92</f>
        <v>6125</v>
      </c>
      <c r="K92" s="8">
        <f>'de chèques'!K92+courants!K92+'d''épargne'!K92+'à terme et bons de caisse'!K92+'créditeurs de la clientèle'!K92</f>
        <v>178</v>
      </c>
      <c r="L92" s="8">
        <f>'de chèques'!L92+courants!L92+'d''épargne'!L92+'à terme et bons de caisse'!L92+'créditeurs de la clientèle'!L92</f>
        <v>310</v>
      </c>
      <c r="M92" s="8">
        <f>'de chèques'!M92+courants!M92+'d''épargne'!M92+'à terme et bons de caisse'!M92+'créditeurs de la clientèle'!M92</f>
        <v>0</v>
      </c>
      <c r="N92" s="8">
        <f>'de chèques'!N92+courants!N92+'d''épargne'!N92+'à terme et bons de caisse'!N92+'créditeurs de la clientèle'!N92</f>
        <v>0</v>
      </c>
      <c r="O92" s="8">
        <f t="shared" si="1"/>
        <v>108305</v>
      </c>
      <c r="P92" s="8">
        <f t="shared" si="1"/>
        <v>6002403</v>
      </c>
    </row>
    <row r="93" spans="1:16" ht="13.5" customHeight="1">
      <c r="A93" s="19" t="s">
        <v>80</v>
      </c>
      <c r="B93" s="23" t="s">
        <v>298</v>
      </c>
      <c r="C93" s="8">
        <f>'de chèques'!C93+courants!C93+'d''épargne'!C93+'à terme et bons de caisse'!C93+'créditeurs de la clientèle'!C93</f>
        <v>13653</v>
      </c>
      <c r="D93" s="8">
        <f>'de chèques'!D93+courants!D93+'d''épargne'!D93+'à terme et bons de caisse'!D93+'créditeurs de la clientèle'!D93</f>
        <v>231856</v>
      </c>
      <c r="E93" s="8">
        <f>'de chèques'!E93+courants!E93+'d''épargne'!E93+'à terme et bons de caisse'!E93+'créditeurs de la clientèle'!E93</f>
        <v>3016</v>
      </c>
      <c r="F93" s="8">
        <f>'de chèques'!F93+courants!F93+'d''épargne'!F93+'à terme et bons de caisse'!F93+'créditeurs de la clientèle'!F93</f>
        <v>134336</v>
      </c>
      <c r="G93" s="8">
        <f>'de chèques'!G93+courants!G93+'d''épargne'!G93+'à terme et bons de caisse'!G93+'créditeurs de la clientèle'!G93</f>
        <v>50</v>
      </c>
      <c r="H93" s="8">
        <f>'de chèques'!H93+courants!H93+'d''épargne'!H93+'à terme et bons de caisse'!H93+'créditeurs de la clientèle'!H93</f>
        <v>2591</v>
      </c>
      <c r="I93" s="8">
        <f>'de chèques'!I93+courants!I93+'d''épargne'!I93+'à terme et bons de caisse'!I93+'créditeurs de la clientèle'!I93</f>
        <v>0</v>
      </c>
      <c r="J93" s="8">
        <f>'de chèques'!J93+courants!J93+'d''épargne'!J93+'à terme et bons de caisse'!J93+'créditeurs de la clientèle'!J93</f>
        <v>0</v>
      </c>
      <c r="K93" s="8">
        <f>'de chèques'!K93+courants!K93+'d''épargne'!K93+'à terme et bons de caisse'!K93+'créditeurs de la clientèle'!K93</f>
        <v>0</v>
      </c>
      <c r="L93" s="8">
        <f>'de chèques'!L93+courants!L93+'d''épargne'!L93+'à terme et bons de caisse'!L93+'créditeurs de la clientèle'!L93</f>
        <v>0</v>
      </c>
      <c r="M93" s="8">
        <f>'de chèques'!M93+courants!M93+'d''épargne'!M93+'à terme et bons de caisse'!M93+'créditeurs de la clientèle'!M93</f>
        <v>0</v>
      </c>
      <c r="N93" s="8">
        <f>'de chèques'!N93+courants!N93+'d''épargne'!N93+'à terme et bons de caisse'!N93+'créditeurs de la clientèle'!N93</f>
        <v>0</v>
      </c>
      <c r="O93" s="8">
        <f t="shared" si="1"/>
        <v>16719</v>
      </c>
      <c r="P93" s="8">
        <f t="shared" si="1"/>
        <v>368783</v>
      </c>
    </row>
    <row r="94" spans="1:16" ht="13.5" customHeight="1">
      <c r="A94" s="19" t="s">
        <v>81</v>
      </c>
      <c r="B94" s="23" t="s">
        <v>299</v>
      </c>
      <c r="C94" s="8">
        <f>'de chèques'!C94+courants!C94+'d''épargne'!C94+'à terme et bons de caisse'!C94+'créditeurs de la clientèle'!C94</f>
        <v>9911</v>
      </c>
      <c r="D94" s="8">
        <f>'de chèques'!D94+courants!D94+'d''épargne'!D94+'à terme et bons de caisse'!D94+'créditeurs de la clientèle'!D94</f>
        <v>133714</v>
      </c>
      <c r="E94" s="8">
        <f>'de chèques'!E94+courants!E94+'d''épargne'!E94+'à terme et bons de caisse'!E94+'créditeurs de la clientèle'!E94</f>
        <v>7218</v>
      </c>
      <c r="F94" s="8">
        <f>'de chèques'!F94+courants!F94+'d''épargne'!F94+'à terme et bons de caisse'!F94+'créditeurs de la clientèle'!F94</f>
        <v>297754</v>
      </c>
      <c r="G94" s="8">
        <f>'de chèques'!G94+courants!G94+'d''épargne'!G94+'à terme et bons de caisse'!G94+'créditeurs de la clientèle'!G94</f>
        <v>30</v>
      </c>
      <c r="H94" s="8">
        <f>'de chèques'!H94+courants!H94+'d''épargne'!H94+'à terme et bons de caisse'!H94+'créditeurs de la clientèle'!H94</f>
        <v>306</v>
      </c>
      <c r="I94" s="8">
        <f>'de chèques'!I94+courants!I94+'d''épargne'!I94+'à terme et bons de caisse'!I94+'créditeurs de la clientèle'!I94</f>
        <v>4</v>
      </c>
      <c r="J94" s="8">
        <f>'de chèques'!J94+courants!J94+'d''épargne'!J94+'à terme et bons de caisse'!J94+'créditeurs de la clientèle'!J94</f>
        <v>12</v>
      </c>
      <c r="K94" s="8">
        <f>'de chèques'!K94+courants!K94+'d''épargne'!K94+'à terme et bons de caisse'!K94+'créditeurs de la clientèle'!K94</f>
        <v>9</v>
      </c>
      <c r="L94" s="8">
        <f>'de chèques'!L94+courants!L94+'d''épargne'!L94+'à terme et bons de caisse'!L94+'créditeurs de la clientèle'!L94</f>
        <v>15</v>
      </c>
      <c r="M94" s="8">
        <f>'de chèques'!M94+courants!M94+'d''épargne'!M94+'à terme et bons de caisse'!M94+'créditeurs de la clientèle'!M94</f>
        <v>0</v>
      </c>
      <c r="N94" s="8">
        <f>'de chèques'!N94+courants!N94+'d''épargne'!N94+'à terme et bons de caisse'!N94+'créditeurs de la clientèle'!N94</f>
        <v>0</v>
      </c>
      <c r="O94" s="8">
        <f t="shared" si="1"/>
        <v>17172</v>
      </c>
      <c r="P94" s="8">
        <f t="shared" si="1"/>
        <v>431801</v>
      </c>
    </row>
    <row r="95" spans="1:16" ht="13.5" customHeight="1">
      <c r="A95" s="19" t="s">
        <v>82</v>
      </c>
      <c r="B95" s="23" t="s">
        <v>300</v>
      </c>
      <c r="C95" s="8">
        <f>'de chèques'!C95+courants!C95+'d''épargne'!C95+'à terme et bons de caisse'!C95+'créditeurs de la clientèle'!C95</f>
        <v>33358</v>
      </c>
      <c r="D95" s="8">
        <f>'de chèques'!D95+courants!D95+'d''épargne'!D95+'à terme et bons de caisse'!D95+'créditeurs de la clientèle'!D95</f>
        <v>952931</v>
      </c>
      <c r="E95" s="8">
        <f>'de chèques'!E95+courants!E95+'d''épargne'!E95+'à terme et bons de caisse'!E95+'créditeurs de la clientèle'!E95</f>
        <v>17315</v>
      </c>
      <c r="F95" s="8">
        <f>'de chèques'!F95+courants!F95+'d''épargne'!F95+'à terme et bons de caisse'!F95+'créditeurs de la clientèle'!F95</f>
        <v>2038626</v>
      </c>
      <c r="G95" s="8">
        <f>'de chèques'!G95+courants!G95+'d''épargne'!G95+'à terme et bons de caisse'!G95+'créditeurs de la clientèle'!G95</f>
        <v>172</v>
      </c>
      <c r="H95" s="8">
        <f>'de chèques'!H95+courants!H95+'d''épargne'!H95+'à terme et bons de caisse'!H95+'créditeurs de la clientèle'!H95</f>
        <v>4393</v>
      </c>
      <c r="I95" s="8">
        <f>'de chèques'!I95+courants!I95+'d''épargne'!I95+'à terme et bons de caisse'!I95+'créditeurs de la clientèle'!I95</f>
        <v>4</v>
      </c>
      <c r="J95" s="8">
        <f>'de chèques'!J95+courants!J95+'d''épargne'!J95+'à terme et bons de caisse'!J95+'créditeurs de la clientèle'!J95</f>
        <v>641</v>
      </c>
      <c r="K95" s="8">
        <f>'de chèques'!K95+courants!K95+'d''épargne'!K95+'à terme et bons de caisse'!K95+'créditeurs de la clientèle'!K95</f>
        <v>36</v>
      </c>
      <c r="L95" s="8">
        <f>'de chèques'!L95+courants!L95+'d''épargne'!L95+'à terme et bons de caisse'!L95+'créditeurs de la clientèle'!L95</f>
        <v>71</v>
      </c>
      <c r="M95" s="8">
        <f>'de chèques'!M95+courants!M95+'d''épargne'!M95+'à terme et bons de caisse'!M95+'créditeurs de la clientèle'!M95</f>
        <v>0</v>
      </c>
      <c r="N95" s="8">
        <f>'de chèques'!N95+courants!N95+'d''épargne'!N95+'à terme et bons de caisse'!N95+'créditeurs de la clientèle'!N95</f>
        <v>0</v>
      </c>
      <c r="O95" s="8">
        <f t="shared" si="1"/>
        <v>50885</v>
      </c>
      <c r="P95" s="8">
        <f t="shared" si="1"/>
        <v>2996662</v>
      </c>
    </row>
    <row r="96" spans="1:16" ht="13.5" customHeight="1">
      <c r="A96" s="19" t="s">
        <v>83</v>
      </c>
      <c r="B96" s="23" t="s">
        <v>301</v>
      </c>
      <c r="C96" s="8">
        <f>'de chèques'!C96+courants!C96+'d''épargne'!C96+'à terme et bons de caisse'!C96+'créditeurs de la clientèle'!C96</f>
        <v>9633</v>
      </c>
      <c r="D96" s="8">
        <f>'de chèques'!D96+courants!D96+'d''épargne'!D96+'à terme et bons de caisse'!D96+'créditeurs de la clientèle'!D96</f>
        <v>155246</v>
      </c>
      <c r="E96" s="8">
        <f>'de chèques'!E96+courants!E96+'d''épargne'!E96+'à terme et bons de caisse'!E96+'créditeurs de la clientèle'!E96</f>
        <v>1065</v>
      </c>
      <c r="F96" s="8">
        <f>'de chèques'!F96+courants!F96+'d''épargne'!F96+'à terme et bons de caisse'!F96+'créditeurs de la clientèle'!F96</f>
        <v>36104</v>
      </c>
      <c r="G96" s="8">
        <f>'de chèques'!G96+courants!G96+'d''épargne'!G96+'à terme et bons de caisse'!G96+'créditeurs de la clientèle'!G96</f>
        <v>9</v>
      </c>
      <c r="H96" s="8">
        <f>'de chèques'!H96+courants!H96+'d''épargne'!H96+'à terme et bons de caisse'!H96+'créditeurs de la clientèle'!H96</f>
        <v>129</v>
      </c>
      <c r="I96" s="8">
        <f>'de chèques'!I96+courants!I96+'d''épargne'!I96+'à terme et bons de caisse'!I96+'créditeurs de la clientèle'!I96</f>
        <v>0</v>
      </c>
      <c r="J96" s="8">
        <f>'de chèques'!J96+courants!J96+'d''épargne'!J96+'à terme et bons de caisse'!J96+'créditeurs de la clientèle'!J96</f>
        <v>0</v>
      </c>
      <c r="K96" s="8">
        <f>'de chèques'!K96+courants!K96+'d''épargne'!K96+'à terme et bons de caisse'!K96+'créditeurs de la clientèle'!K96</f>
        <v>1</v>
      </c>
      <c r="L96" s="8">
        <f>'de chèques'!L96+courants!L96+'d''épargne'!L96+'à terme et bons de caisse'!L96+'créditeurs de la clientèle'!L96</f>
        <v>0</v>
      </c>
      <c r="M96" s="8">
        <f>'de chèques'!M96+courants!M96+'d''épargne'!M96+'à terme et bons de caisse'!M96+'créditeurs de la clientèle'!M96</f>
        <v>0</v>
      </c>
      <c r="N96" s="8">
        <f>'de chèques'!N96+courants!N96+'d''épargne'!N96+'à terme et bons de caisse'!N96+'créditeurs de la clientèle'!N96</f>
        <v>0</v>
      </c>
      <c r="O96" s="8">
        <f t="shared" si="1"/>
        <v>10708</v>
      </c>
      <c r="P96" s="8">
        <f t="shared" si="1"/>
        <v>191479</v>
      </c>
    </row>
    <row r="97" spans="1:16" ht="13.5" customHeight="1">
      <c r="A97" s="19" t="s">
        <v>84</v>
      </c>
      <c r="B97" s="23" t="s">
        <v>302</v>
      </c>
      <c r="C97" s="8">
        <f>'de chèques'!C97+courants!C97+'d''épargne'!C97+'à terme et bons de caisse'!C97+'créditeurs de la clientèle'!C97</f>
        <v>9854</v>
      </c>
      <c r="D97" s="8">
        <f>'de chèques'!D97+courants!D97+'d''épargne'!D97+'à terme et bons de caisse'!D97+'créditeurs de la clientèle'!D97</f>
        <v>117111</v>
      </c>
      <c r="E97" s="8">
        <f>'de chèques'!E97+courants!E97+'d''épargne'!E97+'à terme et bons de caisse'!E97+'créditeurs de la clientèle'!E97</f>
        <v>1599</v>
      </c>
      <c r="F97" s="8">
        <f>'de chèques'!F97+courants!F97+'d''épargne'!F97+'à terme et bons de caisse'!F97+'créditeurs de la clientèle'!F97</f>
        <v>41892</v>
      </c>
      <c r="G97" s="8">
        <f>'de chèques'!G97+courants!G97+'d''épargne'!G97+'à terme et bons de caisse'!G97+'créditeurs de la clientèle'!G97</f>
        <v>50</v>
      </c>
      <c r="H97" s="8">
        <f>'de chèques'!H97+courants!H97+'d''épargne'!H97+'à terme et bons de caisse'!H97+'créditeurs de la clientèle'!H97</f>
        <v>1584</v>
      </c>
      <c r="I97" s="8">
        <f>'de chèques'!I97+courants!I97+'d''épargne'!I97+'à terme et bons de caisse'!I97+'créditeurs de la clientèle'!I97</f>
        <v>0</v>
      </c>
      <c r="J97" s="8">
        <f>'de chèques'!J97+courants!J97+'d''épargne'!J97+'à terme et bons de caisse'!J97+'créditeurs de la clientèle'!J97</f>
        <v>0</v>
      </c>
      <c r="K97" s="8">
        <f>'de chèques'!K97+courants!K97+'d''épargne'!K97+'à terme et bons de caisse'!K97+'créditeurs de la clientèle'!K97</f>
        <v>0</v>
      </c>
      <c r="L97" s="8">
        <f>'de chèques'!L97+courants!L97+'d''épargne'!L97+'à terme et bons de caisse'!L97+'créditeurs de la clientèle'!L97</f>
        <v>0</v>
      </c>
      <c r="M97" s="8">
        <f>'de chèques'!M97+courants!M97+'d''épargne'!M97+'à terme et bons de caisse'!M97+'créditeurs de la clientèle'!M97</f>
        <v>0</v>
      </c>
      <c r="N97" s="8">
        <f>'de chèques'!N97+courants!N97+'d''épargne'!N97+'à terme et bons de caisse'!N97+'créditeurs de la clientèle'!N97</f>
        <v>0</v>
      </c>
      <c r="O97" s="8">
        <f t="shared" si="1"/>
        <v>11503</v>
      </c>
      <c r="P97" s="8">
        <f t="shared" si="1"/>
        <v>160587</v>
      </c>
    </row>
    <row r="98" spans="1:16" ht="13.5" customHeight="1">
      <c r="A98" s="19" t="s">
        <v>85</v>
      </c>
      <c r="B98" s="23" t="s">
        <v>303</v>
      </c>
      <c r="C98" s="8">
        <f>'de chèques'!C98+courants!C98+'d''épargne'!C98+'à terme et bons de caisse'!C98+'créditeurs de la clientèle'!C98</f>
        <v>9387</v>
      </c>
      <c r="D98" s="8">
        <f>'de chèques'!D98+courants!D98+'d''épargne'!D98+'à terme et bons de caisse'!D98+'créditeurs de la clientèle'!D98</f>
        <v>211335</v>
      </c>
      <c r="E98" s="8">
        <f>'de chèques'!E98+courants!E98+'d''épargne'!E98+'à terme et bons de caisse'!E98+'créditeurs de la clientèle'!E98</f>
        <v>6097</v>
      </c>
      <c r="F98" s="8">
        <f>'de chèques'!F98+courants!F98+'d''épargne'!F98+'à terme et bons de caisse'!F98+'créditeurs de la clientèle'!F98</f>
        <v>379826</v>
      </c>
      <c r="G98" s="8">
        <f>'de chèques'!G98+courants!G98+'d''épargne'!G98+'à terme et bons de caisse'!G98+'créditeurs de la clientèle'!G98</f>
        <v>14</v>
      </c>
      <c r="H98" s="8">
        <f>'de chèques'!H98+courants!H98+'d''épargne'!H98+'à terme et bons de caisse'!H98+'créditeurs de la clientèle'!H98</f>
        <v>79</v>
      </c>
      <c r="I98" s="8">
        <f>'de chèques'!I98+courants!I98+'d''épargne'!I98+'à terme et bons de caisse'!I98+'créditeurs de la clientèle'!I98</f>
        <v>0</v>
      </c>
      <c r="J98" s="8">
        <f>'de chèques'!J98+courants!J98+'d''épargne'!J98+'à terme et bons de caisse'!J98+'créditeurs de la clientèle'!J98</f>
        <v>0</v>
      </c>
      <c r="K98" s="8">
        <f>'de chèques'!K98+courants!K98+'d''épargne'!K98+'à terme et bons de caisse'!K98+'créditeurs de la clientèle'!K98</f>
        <v>13</v>
      </c>
      <c r="L98" s="8">
        <f>'de chèques'!L98+courants!L98+'d''épargne'!L98+'à terme et bons de caisse'!L98+'créditeurs de la clientèle'!L98</f>
        <v>7</v>
      </c>
      <c r="M98" s="8">
        <f>'de chèques'!M98+courants!M98+'d''épargne'!M98+'à terme et bons de caisse'!M98+'créditeurs de la clientèle'!M98</f>
        <v>0</v>
      </c>
      <c r="N98" s="8">
        <f>'de chèques'!N98+courants!N98+'d''épargne'!N98+'à terme et bons de caisse'!N98+'créditeurs de la clientèle'!N98</f>
        <v>0</v>
      </c>
      <c r="O98" s="8">
        <f t="shared" si="1"/>
        <v>15511</v>
      </c>
      <c r="P98" s="8">
        <f t="shared" si="1"/>
        <v>591247</v>
      </c>
    </row>
    <row r="99" spans="1:16" ht="13.5" customHeight="1">
      <c r="A99" s="20" t="s">
        <v>86</v>
      </c>
      <c r="B99" s="24" t="s">
        <v>304</v>
      </c>
      <c r="C99" s="8">
        <f>'de chèques'!C99+courants!C99+'d''épargne'!C99+'à terme et bons de caisse'!C99+'créditeurs de la clientèle'!C99</f>
        <v>6049</v>
      </c>
      <c r="D99" s="8">
        <f>'de chèques'!D99+courants!D99+'d''épargne'!D99+'à terme et bons de caisse'!D99+'créditeurs de la clientèle'!D99</f>
        <v>178484</v>
      </c>
      <c r="E99" s="8">
        <f>'de chèques'!E99+courants!E99+'d''épargne'!E99+'à terme et bons de caisse'!E99+'créditeurs de la clientèle'!E99</f>
        <v>4161</v>
      </c>
      <c r="F99" s="8">
        <f>'de chèques'!F99+courants!F99+'d''épargne'!F99+'à terme et bons de caisse'!F99+'créditeurs de la clientèle'!F99</f>
        <v>306068</v>
      </c>
      <c r="G99" s="8">
        <f>'de chèques'!G99+courants!G99+'d''épargne'!G99+'à terme et bons de caisse'!G99+'créditeurs de la clientèle'!G99</f>
        <v>27</v>
      </c>
      <c r="H99" s="8">
        <f>'de chèques'!H99+courants!H99+'d''épargne'!H99+'à terme et bons de caisse'!H99+'créditeurs de la clientèle'!H99</f>
        <v>521</v>
      </c>
      <c r="I99" s="8">
        <f>'de chèques'!I99+courants!I99+'d''épargne'!I99+'à terme et bons de caisse'!I99+'créditeurs de la clientèle'!I99</f>
        <v>0</v>
      </c>
      <c r="J99" s="8">
        <f>'de chèques'!J99+courants!J99+'d''épargne'!J99+'à terme et bons de caisse'!J99+'créditeurs de la clientèle'!J99</f>
        <v>0</v>
      </c>
      <c r="K99" s="8">
        <f>'de chèques'!K99+courants!K99+'d''épargne'!K99+'à terme et bons de caisse'!K99+'créditeurs de la clientèle'!K99</f>
        <v>1</v>
      </c>
      <c r="L99" s="8">
        <f>'de chèques'!L99+courants!L99+'d''épargne'!L99+'à terme et bons de caisse'!L99+'créditeurs de la clientèle'!L99</f>
        <v>0</v>
      </c>
      <c r="M99" s="8">
        <f>'de chèques'!M99+courants!M99+'d''épargne'!M99+'à terme et bons de caisse'!M99+'créditeurs de la clientèle'!M99</f>
        <v>0</v>
      </c>
      <c r="N99" s="8">
        <f>'de chèques'!N99+courants!N99+'d''épargne'!N99+'à terme et bons de caisse'!N99+'créditeurs de la clientèle'!N99</f>
        <v>0</v>
      </c>
      <c r="O99" s="9">
        <f aca="true" t="shared" si="2" ref="O99:P102">C99+E99+G99+I99+K99+M99</f>
        <v>10238</v>
      </c>
      <c r="P99" s="9">
        <f t="shared" si="2"/>
        <v>485073</v>
      </c>
    </row>
    <row r="100" spans="1:16" s="12" customFormat="1" ht="20.25" customHeight="1">
      <c r="A100" s="36" t="s">
        <v>111</v>
      </c>
      <c r="B100" s="36"/>
      <c r="C100" s="13">
        <f>SUM(C13:C99)</f>
        <v>4236500</v>
      </c>
      <c r="D100" s="13">
        <f aca="true" t="shared" si="3" ref="D100:N100">SUM(D13:D99)</f>
        <v>177623261</v>
      </c>
      <c r="E100" s="13">
        <f t="shared" si="3"/>
        <v>929513</v>
      </c>
      <c r="F100" s="13">
        <f t="shared" si="3"/>
        <v>62960296</v>
      </c>
      <c r="G100" s="13">
        <f t="shared" si="3"/>
        <v>35797</v>
      </c>
      <c r="H100" s="13">
        <f t="shared" si="3"/>
        <v>2132246</v>
      </c>
      <c r="I100" s="13">
        <f t="shared" si="3"/>
        <v>3856</v>
      </c>
      <c r="J100" s="13">
        <f t="shared" si="3"/>
        <v>1831536</v>
      </c>
      <c r="K100" s="13">
        <f t="shared" si="3"/>
        <v>7217</v>
      </c>
      <c r="L100" s="13">
        <f t="shared" si="3"/>
        <v>58336</v>
      </c>
      <c r="M100" s="13">
        <f t="shared" si="3"/>
        <v>1419</v>
      </c>
      <c r="N100" s="13">
        <f t="shared" si="3"/>
        <v>565100</v>
      </c>
      <c r="O100" s="14">
        <f t="shared" si="2"/>
        <v>5214302</v>
      </c>
      <c r="P100" s="14">
        <f t="shared" si="2"/>
        <v>245170775</v>
      </c>
    </row>
    <row r="101" spans="1:16" s="12" customFormat="1" ht="20.25" customHeight="1">
      <c r="A101" s="36" t="s">
        <v>114</v>
      </c>
      <c r="B101" s="36"/>
      <c r="C101" s="16">
        <f>'de chèques'!C101+courants!C101+'d''épargne'!C101+'à terme et bons de caisse'!C101+'créditeurs de la clientèle'!C101</f>
        <v>243439</v>
      </c>
      <c r="D101" s="16">
        <f>'de chèques'!D101+courants!D101+'d''épargne'!D101+'à terme et bons de caisse'!D101+'créditeurs de la clientèle'!D101</f>
        <v>4205232</v>
      </c>
      <c r="E101" s="16">
        <f>'de chèques'!E101+courants!E101+'d''épargne'!E101+'à terme et bons de caisse'!E101+'créditeurs de la clientèle'!E101</f>
        <v>51579</v>
      </c>
      <c r="F101" s="16">
        <f>'de chèques'!F101+courants!F101+'d''épargne'!F101+'à terme et bons de caisse'!F101+'créditeurs de la clientèle'!F101</f>
        <v>2999364</v>
      </c>
      <c r="G101" s="16">
        <f>'de chèques'!G101+courants!G101+'d''épargne'!G101+'à terme et bons de caisse'!G101+'créditeurs de la clientèle'!G101</f>
        <v>268</v>
      </c>
      <c r="H101" s="16">
        <f>'de chèques'!H101+courants!H101+'d''épargne'!H101+'à terme et bons de caisse'!H101+'créditeurs de la clientèle'!H101</f>
        <v>4481</v>
      </c>
      <c r="I101" s="16">
        <f>'de chèques'!I101+courants!I101+'d''épargne'!I101+'à terme et bons de caisse'!I101+'créditeurs de la clientèle'!I101</f>
        <v>0</v>
      </c>
      <c r="J101" s="16">
        <f>'de chèques'!J101+courants!J101+'d''épargne'!J101+'à terme et bons de caisse'!J101+'créditeurs de la clientèle'!J101</f>
        <v>0</v>
      </c>
      <c r="K101" s="16">
        <f>'de chèques'!K101+courants!K101+'d''épargne'!K101+'à terme et bons de caisse'!K101+'créditeurs de la clientèle'!K101</f>
        <v>6</v>
      </c>
      <c r="L101" s="16">
        <f>'de chèques'!L101+courants!L101+'d''épargne'!L101+'à terme et bons de caisse'!L101+'créditeurs de la clientèle'!L101</f>
        <v>17212</v>
      </c>
      <c r="M101" s="16">
        <f>'de chèques'!M101+courants!M101+'d''épargne'!M101+'à terme et bons de caisse'!M101+'créditeurs de la clientèle'!M101</f>
        <v>0</v>
      </c>
      <c r="N101" s="16">
        <f>'de chèques'!N101+courants!N101+'d''épargne'!N101+'à terme et bons de caisse'!N101+'créditeurs de la clientèle'!N101</f>
        <v>0</v>
      </c>
      <c r="O101" s="14">
        <f t="shared" si="2"/>
        <v>295292</v>
      </c>
      <c r="P101" s="14">
        <f t="shared" si="2"/>
        <v>7226289</v>
      </c>
    </row>
    <row r="102" spans="1:16" s="12" customFormat="1" ht="20.25" customHeight="1">
      <c r="A102" s="36" t="s">
        <v>95</v>
      </c>
      <c r="B102" s="36"/>
      <c r="C102" s="13">
        <f aca="true" t="shared" si="4" ref="C102:N102">C100+C101</f>
        <v>4479939</v>
      </c>
      <c r="D102" s="13">
        <f t="shared" si="4"/>
        <v>181828493</v>
      </c>
      <c r="E102" s="13">
        <f t="shared" si="4"/>
        <v>981092</v>
      </c>
      <c r="F102" s="13">
        <f t="shared" si="4"/>
        <v>65959660</v>
      </c>
      <c r="G102" s="13">
        <f t="shared" si="4"/>
        <v>36065</v>
      </c>
      <c r="H102" s="13">
        <f t="shared" si="4"/>
        <v>2136727</v>
      </c>
      <c r="I102" s="13">
        <f t="shared" si="4"/>
        <v>3856</v>
      </c>
      <c r="J102" s="13">
        <f t="shared" si="4"/>
        <v>1831536</v>
      </c>
      <c r="K102" s="13">
        <f t="shared" si="4"/>
        <v>7223</v>
      </c>
      <c r="L102" s="13">
        <f t="shared" si="4"/>
        <v>75548</v>
      </c>
      <c r="M102" s="13">
        <f t="shared" si="4"/>
        <v>1419</v>
      </c>
      <c r="N102" s="13">
        <f t="shared" si="4"/>
        <v>565100</v>
      </c>
      <c r="O102" s="14">
        <f t="shared" si="2"/>
        <v>5509594</v>
      </c>
      <c r="P102" s="14">
        <f t="shared" si="2"/>
        <v>252397064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2" customFormat="1" ht="18.75" customHeight="1">
      <c r="A104" s="10"/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2" customFormat="1" ht="18.75" customHeight="1">
      <c r="A105" s="10"/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2" customFormat="1" ht="18.75" customHeight="1">
      <c r="A106" s="10"/>
      <c r="B106" s="11" t="s">
        <v>117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2" customFormat="1" ht="18.75" customHeight="1">
      <c r="A107" s="10"/>
      <c r="B107" s="11" t="s">
        <v>118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8:P8"/>
    <mergeCell ref="A100:B100"/>
    <mergeCell ref="A101:B101"/>
    <mergeCell ref="A102:B102"/>
    <mergeCell ref="O9:P11"/>
    <mergeCell ref="A9:A12"/>
    <mergeCell ref="B9:B12"/>
    <mergeCell ref="C9:H9"/>
    <mergeCell ref="I9:N9"/>
    <mergeCell ref="I10:J11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E27"/>
  <sheetViews>
    <sheetView workbookViewId="0" topLeftCell="C16">
      <selection activeCell="A5" sqref="A5:P5"/>
    </sheetView>
  </sheetViews>
  <sheetFormatPr defaultColWidth="11.5546875" defaultRowHeight="15"/>
  <cols>
    <col min="1" max="5" width="21.77734375" style="15" customWidth="1"/>
    <col min="6" max="16384" width="11.5546875" style="15" customWidth="1"/>
  </cols>
  <sheetData>
    <row r="3" spans="1:5" ht="15.75">
      <c r="A3" s="39" t="s">
        <v>313</v>
      </c>
      <c r="B3" s="39"/>
      <c r="C3" s="39"/>
      <c r="D3" s="39"/>
      <c r="E3" s="39"/>
    </row>
    <row r="4" spans="1:5" ht="15.75">
      <c r="A4" s="39" t="s">
        <v>218</v>
      </c>
      <c r="B4" s="39"/>
      <c r="C4" s="39"/>
      <c r="D4" s="39"/>
      <c r="E4" s="39"/>
    </row>
    <row r="5" ht="15">
      <c r="E5" s="26"/>
    </row>
    <row r="6" spans="1:5" s="30" customFormat="1" ht="21.75" customHeight="1">
      <c r="A6" s="27" t="s">
        <v>306</v>
      </c>
      <c r="B6" s="28" t="s">
        <v>214</v>
      </c>
      <c r="C6" s="28" t="s">
        <v>121</v>
      </c>
      <c r="D6" s="27" t="s">
        <v>312</v>
      </c>
      <c r="E6" s="28" t="s">
        <v>213</v>
      </c>
    </row>
    <row r="7" spans="1:5" s="30" customFormat="1" ht="21.75" customHeight="1">
      <c r="A7" s="29" t="s">
        <v>119</v>
      </c>
      <c r="B7" s="29" t="s">
        <v>120</v>
      </c>
      <c r="C7" s="29" t="s">
        <v>126</v>
      </c>
      <c r="D7" s="29" t="s">
        <v>216</v>
      </c>
      <c r="E7" s="29" t="s">
        <v>217</v>
      </c>
    </row>
    <row r="8" spans="1:5" s="30" customFormat="1" ht="21.75" customHeight="1">
      <c r="A8" s="29" t="s">
        <v>124</v>
      </c>
      <c r="B8" s="29" t="s">
        <v>125</v>
      </c>
      <c r="C8" s="29" t="s">
        <v>131</v>
      </c>
      <c r="D8" s="29" t="s">
        <v>122</v>
      </c>
      <c r="E8" s="29" t="s">
        <v>123</v>
      </c>
    </row>
    <row r="9" spans="1:5" s="30" customFormat="1" ht="21.75" customHeight="1">
      <c r="A9" s="29" t="s">
        <v>129</v>
      </c>
      <c r="B9" s="29" t="s">
        <v>130</v>
      </c>
      <c r="C9" s="29" t="s">
        <v>136</v>
      </c>
      <c r="D9" s="29" t="s">
        <v>127</v>
      </c>
      <c r="E9" s="29" t="s">
        <v>128</v>
      </c>
    </row>
    <row r="10" spans="1:5" s="30" customFormat="1" ht="21.75" customHeight="1">
      <c r="A10" s="29" t="s">
        <v>134</v>
      </c>
      <c r="B10" s="29" t="s">
        <v>135</v>
      </c>
      <c r="C10" s="29" t="s">
        <v>141</v>
      </c>
      <c r="D10" s="29" t="s">
        <v>132</v>
      </c>
      <c r="E10" s="29" t="s">
        <v>133</v>
      </c>
    </row>
    <row r="11" spans="1:5" s="30" customFormat="1" ht="21.75" customHeight="1">
      <c r="A11" s="29" t="s">
        <v>139</v>
      </c>
      <c r="B11" s="29" t="s">
        <v>140</v>
      </c>
      <c r="C11" s="29" t="s">
        <v>146</v>
      </c>
      <c r="D11" s="29" t="s">
        <v>137</v>
      </c>
      <c r="E11" s="29" t="s">
        <v>138</v>
      </c>
    </row>
    <row r="12" spans="1:5" s="30" customFormat="1" ht="21.75" customHeight="1">
      <c r="A12" s="29" t="s">
        <v>144</v>
      </c>
      <c r="B12" s="29" t="s">
        <v>145</v>
      </c>
      <c r="C12" s="29" t="s">
        <v>151</v>
      </c>
      <c r="D12" s="29" t="s">
        <v>142</v>
      </c>
      <c r="E12" s="29" t="s">
        <v>143</v>
      </c>
    </row>
    <row r="13" spans="1:5" s="30" customFormat="1" ht="21.75" customHeight="1">
      <c r="A13" s="29" t="s">
        <v>149</v>
      </c>
      <c r="B13" s="29" t="s">
        <v>150</v>
      </c>
      <c r="C13" s="29" t="s">
        <v>156</v>
      </c>
      <c r="D13" s="29" t="s">
        <v>147</v>
      </c>
      <c r="E13" s="29" t="s">
        <v>148</v>
      </c>
    </row>
    <row r="14" spans="1:5" s="30" customFormat="1" ht="21.75" customHeight="1">
      <c r="A14" s="29" t="s">
        <v>154</v>
      </c>
      <c r="B14" s="29" t="s">
        <v>155</v>
      </c>
      <c r="C14" s="29" t="s">
        <v>161</v>
      </c>
      <c r="D14" s="29" t="s">
        <v>152</v>
      </c>
      <c r="E14" s="29" t="s">
        <v>153</v>
      </c>
    </row>
    <row r="15" spans="1:5" s="30" customFormat="1" ht="21.75" customHeight="1">
      <c r="A15" s="29" t="s">
        <v>159</v>
      </c>
      <c r="B15" s="29" t="s">
        <v>160</v>
      </c>
      <c r="C15" s="29" t="s">
        <v>165</v>
      </c>
      <c r="D15" s="29" t="s">
        <v>157</v>
      </c>
      <c r="E15" s="29" t="s">
        <v>158</v>
      </c>
    </row>
    <row r="16" spans="1:5" s="30" customFormat="1" ht="21.75" customHeight="1">
      <c r="A16" s="29" t="s">
        <v>163</v>
      </c>
      <c r="B16" s="29" t="s">
        <v>164</v>
      </c>
      <c r="C16" s="29" t="s">
        <v>170</v>
      </c>
      <c r="D16" s="30" t="s">
        <v>320</v>
      </c>
      <c r="E16" s="29" t="s">
        <v>162</v>
      </c>
    </row>
    <row r="17" spans="1:5" s="30" customFormat="1" ht="21.75" customHeight="1">
      <c r="A17" s="29" t="s">
        <v>168</v>
      </c>
      <c r="B17" s="29" t="s">
        <v>169</v>
      </c>
      <c r="C17" s="29" t="s">
        <v>175</v>
      </c>
      <c r="D17" s="29" t="s">
        <v>166</v>
      </c>
      <c r="E17" s="29" t="s">
        <v>167</v>
      </c>
    </row>
    <row r="18" spans="1:5" s="30" customFormat="1" ht="21.75" customHeight="1">
      <c r="A18" s="29" t="s">
        <v>173</v>
      </c>
      <c r="B18" s="29" t="s">
        <v>174</v>
      </c>
      <c r="C18" s="29" t="s">
        <v>180</v>
      </c>
      <c r="D18" s="29" t="s">
        <v>171</v>
      </c>
      <c r="E18" s="29" t="s">
        <v>172</v>
      </c>
    </row>
    <row r="19" spans="1:5" s="30" customFormat="1" ht="21.75" customHeight="1">
      <c r="A19" s="29" t="s">
        <v>178</v>
      </c>
      <c r="B19" s="29" t="s">
        <v>179</v>
      </c>
      <c r="C19" s="29" t="s">
        <v>185</v>
      </c>
      <c r="D19" s="29" t="s">
        <v>176</v>
      </c>
      <c r="E19" s="29" t="s">
        <v>177</v>
      </c>
    </row>
    <row r="20" spans="1:5" s="30" customFormat="1" ht="21.75" customHeight="1">
      <c r="A20" s="29" t="s">
        <v>183</v>
      </c>
      <c r="B20" s="29" t="s">
        <v>184</v>
      </c>
      <c r="C20" s="29" t="s">
        <v>189</v>
      </c>
      <c r="D20" s="29" t="s">
        <v>181</v>
      </c>
      <c r="E20" s="29" t="s">
        <v>182</v>
      </c>
    </row>
    <row r="21" spans="1:5" s="30" customFormat="1" ht="21.75" customHeight="1">
      <c r="A21" s="29" t="s">
        <v>187</v>
      </c>
      <c r="B21" s="29" t="s">
        <v>188</v>
      </c>
      <c r="C21" s="29" t="s">
        <v>194</v>
      </c>
      <c r="D21" s="29" t="s">
        <v>309</v>
      </c>
      <c r="E21" s="29" t="s">
        <v>186</v>
      </c>
    </row>
    <row r="22" spans="1:5" s="30" customFormat="1" ht="21.75" customHeight="1">
      <c r="A22" s="29" t="s">
        <v>192</v>
      </c>
      <c r="B22" s="29" t="s">
        <v>193</v>
      </c>
      <c r="C22" s="29" t="s">
        <v>311</v>
      </c>
      <c r="D22" s="29" t="s">
        <v>310</v>
      </c>
      <c r="E22" s="29" t="s">
        <v>191</v>
      </c>
    </row>
    <row r="23" spans="1:5" s="30" customFormat="1" ht="21.75" customHeight="1">
      <c r="A23" s="29" t="s">
        <v>196</v>
      </c>
      <c r="B23" s="29" t="s">
        <v>197</v>
      </c>
      <c r="C23" s="29" t="s">
        <v>198</v>
      </c>
      <c r="D23" s="29" t="s">
        <v>190</v>
      </c>
      <c r="E23" s="29" t="s">
        <v>195</v>
      </c>
    </row>
    <row r="24" spans="1:5" s="30" customFormat="1" ht="21.75" customHeight="1">
      <c r="A24" s="29" t="s">
        <v>201</v>
      </c>
      <c r="B24" s="29" t="s">
        <v>202</v>
      </c>
      <c r="C24" s="29" t="s">
        <v>203</v>
      </c>
      <c r="D24" s="29" t="s">
        <v>319</v>
      </c>
      <c r="E24" s="29" t="s">
        <v>200</v>
      </c>
    </row>
    <row r="25" spans="1:5" s="30" customFormat="1" ht="21.75" customHeight="1">
      <c r="A25" s="29" t="s">
        <v>206</v>
      </c>
      <c r="B25" s="29" t="s">
        <v>207</v>
      </c>
      <c r="C25" s="29" t="s">
        <v>308</v>
      </c>
      <c r="D25" s="29" t="s">
        <v>199</v>
      </c>
      <c r="E25" s="29" t="s">
        <v>205</v>
      </c>
    </row>
    <row r="26" spans="1:5" s="30" customFormat="1" ht="21.75" customHeight="1">
      <c r="A26" s="29" t="s">
        <v>210</v>
      </c>
      <c r="B26" s="29" t="s">
        <v>211</v>
      </c>
      <c r="C26" s="29" t="s">
        <v>208</v>
      </c>
      <c r="D26" s="29" t="s">
        <v>204</v>
      </c>
      <c r="E26" s="31"/>
    </row>
    <row r="27" spans="1:5" s="30" customFormat="1" ht="21.75" customHeight="1">
      <c r="A27" s="32" t="s">
        <v>307</v>
      </c>
      <c r="B27" s="33" t="s">
        <v>215</v>
      </c>
      <c r="C27" s="33" t="s">
        <v>212</v>
      </c>
      <c r="D27" s="33" t="s">
        <v>209</v>
      </c>
      <c r="E27" s="32"/>
    </row>
  </sheetData>
  <mergeCells count="2">
    <mergeCell ref="A3:E3"/>
    <mergeCell ref="A4:E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Al-Maghrib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Bennis El Hassane</dc:creator>
  <cp:keywords/>
  <dc:description/>
  <cp:lastModifiedBy>alami-r</cp:lastModifiedBy>
  <cp:lastPrinted>2005-06-10T10:27:22Z</cp:lastPrinted>
  <dcterms:created xsi:type="dcterms:W3CDTF">2002-05-20T17:45:24Z</dcterms:created>
  <dcterms:modified xsi:type="dcterms:W3CDTF">2005-06-10T10:27:27Z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