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tabRatio="631" activeTab="6"/>
  </bookViews>
  <sheets>
    <sheet name="chèque" sheetId="1" r:id="rId1"/>
    <sheet name="courant" sheetId="2" r:id="rId2"/>
    <sheet name="épargne" sheetId="3" r:id="rId3"/>
    <sheet name="terme" sheetId="4" r:id="rId4"/>
    <sheet name="divers" sheetId="5" r:id="rId5"/>
    <sheet name="total" sheetId="6" r:id="rId6"/>
    <sheet name="liste loc" sheetId="7" r:id="rId7"/>
  </sheets>
  <definedNames>
    <definedName name="_xlnm.Print_Titles" localSheetId="0">'chèque'!$1:$11</definedName>
    <definedName name="_xlnm.Print_Titles" localSheetId="1">'courant'!$1:$11</definedName>
    <definedName name="_xlnm.Print_Titles" localSheetId="4">'divers'!$1:$11</definedName>
    <definedName name="_xlnm.Print_Titles" localSheetId="2">'épargne'!$1:$11</definedName>
    <definedName name="_xlnm.Print_Titles" localSheetId="3">'terme'!$1:$11</definedName>
    <definedName name="_xlnm.Print_Titles" localSheetId="5">'total'!$1:$11</definedName>
    <definedName name="_xlnm.Print_Area" localSheetId="6">'liste loc'!$A$1:$E$27</definedName>
  </definedNames>
  <calcPr fullCalcOnLoad="1"/>
</workbook>
</file>

<file path=xl/sharedStrings.xml><?xml version="1.0" encoding="utf-8"?>
<sst xmlns="http://schemas.openxmlformats.org/spreadsheetml/2006/main" count="1993" uniqueCount="420">
  <si>
    <t xml:space="preserve">AGADIR </t>
  </si>
  <si>
    <t xml:space="preserve">AGOURAI </t>
  </si>
  <si>
    <t xml:space="preserve">AHFIR </t>
  </si>
  <si>
    <t xml:space="preserve">AIN CHKEF </t>
  </si>
  <si>
    <t xml:space="preserve">AIN EL AOUDA </t>
  </si>
  <si>
    <t xml:space="preserve">AIN HARROUDA </t>
  </si>
  <si>
    <t xml:space="preserve">AIN TAOUJDATE </t>
  </si>
  <si>
    <t xml:space="preserve">AIT BAHA </t>
  </si>
  <si>
    <t xml:space="preserve">AIT ISHAK </t>
  </si>
  <si>
    <t xml:space="preserve">AIT MELLOUL </t>
  </si>
  <si>
    <t xml:space="preserve">AIT OURIR </t>
  </si>
  <si>
    <t xml:space="preserve">AJDIR </t>
  </si>
  <si>
    <t xml:space="preserve">AKLIM </t>
  </si>
  <si>
    <t xml:space="preserve">AKNOUL </t>
  </si>
  <si>
    <t xml:space="preserve">AL AAOUAMRA </t>
  </si>
  <si>
    <t xml:space="preserve">AL AAROUI </t>
  </si>
  <si>
    <t xml:space="preserve">AL HOCEIMA </t>
  </si>
  <si>
    <t xml:space="preserve">AOURIR </t>
  </si>
  <si>
    <t xml:space="preserve">ASILAH </t>
  </si>
  <si>
    <t xml:space="preserve">AZEMMOUR </t>
  </si>
  <si>
    <t xml:space="preserve">AZILAL </t>
  </si>
  <si>
    <t xml:space="preserve">AZROU </t>
  </si>
  <si>
    <t xml:space="preserve">BAB TAZA </t>
  </si>
  <si>
    <t xml:space="preserve">BELFAA </t>
  </si>
  <si>
    <t xml:space="preserve">BEN AHMED </t>
  </si>
  <si>
    <t xml:space="preserve">BEN GUERIR </t>
  </si>
  <si>
    <t xml:space="preserve">BEN SLIMANE </t>
  </si>
  <si>
    <t xml:space="preserve">BEN TIB </t>
  </si>
  <si>
    <t xml:space="preserve">BENI ANSAR </t>
  </si>
  <si>
    <t xml:space="preserve">BENI DRAR </t>
  </si>
  <si>
    <t xml:space="preserve">BENI MELLAL </t>
  </si>
  <si>
    <t xml:space="preserve">BENI YAZRHA </t>
  </si>
  <si>
    <t xml:space="preserve">BERKANE </t>
  </si>
  <si>
    <t xml:space="preserve">BERRECHID </t>
  </si>
  <si>
    <t xml:space="preserve">BIOUGRA </t>
  </si>
  <si>
    <t xml:space="preserve">BIR JDID </t>
  </si>
  <si>
    <t xml:space="preserve">BNI AHMED </t>
  </si>
  <si>
    <t xml:space="preserve">BNI HADIFA </t>
  </si>
  <si>
    <t xml:space="preserve">BNI YAKHLAF </t>
  </si>
  <si>
    <t xml:space="preserve">BOUDINAR </t>
  </si>
  <si>
    <t xml:space="preserve">BOUFAKRANE </t>
  </si>
  <si>
    <t xml:space="preserve">BOUIZAKARNE </t>
  </si>
  <si>
    <t xml:space="preserve">BOUJAD </t>
  </si>
  <si>
    <t xml:space="preserve">BOUJDOUR </t>
  </si>
  <si>
    <t xml:space="preserve">BOUJNIBA </t>
  </si>
  <si>
    <t xml:space="preserve">BOUMALEN DADES </t>
  </si>
  <si>
    <t xml:space="preserve">BOUSKOURA </t>
  </si>
  <si>
    <t xml:space="preserve">BOUZNIKA </t>
  </si>
  <si>
    <t xml:space="preserve">BRADIA </t>
  </si>
  <si>
    <t xml:space="preserve">CASABLANCA </t>
  </si>
  <si>
    <t xml:space="preserve">CHEFCHAOUEN </t>
  </si>
  <si>
    <t xml:space="preserve">DAKHLA </t>
  </si>
  <si>
    <t xml:space="preserve">DAR BOUAZZA </t>
  </si>
  <si>
    <t xml:space="preserve">DAR GUEDDARI </t>
  </si>
  <si>
    <t xml:space="preserve">DAR KEBDANI </t>
  </si>
  <si>
    <t xml:space="preserve">DAR OULD ZIDOUH </t>
  </si>
  <si>
    <t xml:space="preserve">DCHEIRA </t>
  </si>
  <si>
    <t xml:space="preserve">DCHIRA </t>
  </si>
  <si>
    <t xml:space="preserve">DEMNATE </t>
  </si>
  <si>
    <t xml:space="preserve">DRARGUA </t>
  </si>
  <si>
    <t xml:space="preserve">DRIOUCH </t>
  </si>
  <si>
    <t xml:space="preserve">EL BOROUJ </t>
  </si>
  <si>
    <t xml:space="preserve">EL GARA </t>
  </si>
  <si>
    <t xml:space="preserve">EL GUERDANE </t>
  </si>
  <si>
    <t xml:space="preserve">EL HAJEB </t>
  </si>
  <si>
    <t xml:space="preserve">EL JADIDA </t>
  </si>
  <si>
    <t xml:space="preserve">EL KEBAB </t>
  </si>
  <si>
    <t xml:space="preserve">EL KELAA DES SRARHNA </t>
  </si>
  <si>
    <t xml:space="preserve">EL KELAA M'GOUNA </t>
  </si>
  <si>
    <t xml:space="preserve">EL KSIBA </t>
  </si>
  <si>
    <t xml:space="preserve">EL MARSA </t>
  </si>
  <si>
    <t xml:space="preserve">EL-AIOUN </t>
  </si>
  <si>
    <t xml:space="preserve">ERFOUD </t>
  </si>
  <si>
    <t xml:space="preserve">ERRACHIDIA </t>
  </si>
  <si>
    <t xml:space="preserve">ESSAOUIRA </t>
  </si>
  <si>
    <t xml:space="preserve">FARKHANA </t>
  </si>
  <si>
    <t xml:space="preserve">FES </t>
  </si>
  <si>
    <t xml:space="preserve">FKIH BEN SALAH </t>
  </si>
  <si>
    <t xml:space="preserve">FNIDEK </t>
  </si>
  <si>
    <t xml:space="preserve">GOULMIMA </t>
  </si>
  <si>
    <t xml:space="preserve">GUELMIM </t>
  </si>
  <si>
    <t xml:space="preserve">GUERCIF </t>
  </si>
  <si>
    <t xml:space="preserve">HAD BNI CHIKER </t>
  </si>
  <si>
    <t xml:space="preserve">HARHOURA </t>
  </si>
  <si>
    <t xml:space="preserve">HASSI BERKANE </t>
  </si>
  <si>
    <t xml:space="preserve">IFRANE </t>
  </si>
  <si>
    <t xml:space="preserve">IMZOUREN </t>
  </si>
  <si>
    <t xml:space="preserve">INEZGANE </t>
  </si>
  <si>
    <t xml:space="preserve">ISSAGUEN </t>
  </si>
  <si>
    <t xml:space="preserve">JEMAA-SHAIM </t>
  </si>
  <si>
    <t xml:space="preserve">KARIA BA MOHAMED </t>
  </si>
  <si>
    <t xml:space="preserve">KARIAT AREKMANE </t>
  </si>
  <si>
    <t xml:space="preserve">KASBA TADLA </t>
  </si>
  <si>
    <t xml:space="preserve">KENITRA </t>
  </si>
  <si>
    <t xml:space="preserve">KHEMISSET </t>
  </si>
  <si>
    <t xml:space="preserve">KHENIFRA </t>
  </si>
  <si>
    <t xml:space="preserve">KHOURIBGA </t>
  </si>
  <si>
    <t xml:space="preserve">KSAR EL KEBIR </t>
  </si>
  <si>
    <t xml:space="preserve">LAATTAOUIA </t>
  </si>
  <si>
    <t xml:space="preserve">LAAYOUNE </t>
  </si>
  <si>
    <t xml:space="preserve">LARACHE </t>
  </si>
  <si>
    <t xml:space="preserve">LOUDAYA </t>
  </si>
  <si>
    <t xml:space="preserve">LOULAD </t>
  </si>
  <si>
    <t xml:space="preserve">LQLIAA </t>
  </si>
  <si>
    <t xml:space="preserve">MADAGH </t>
  </si>
  <si>
    <t xml:space="preserve">MARRAKECH </t>
  </si>
  <si>
    <t xml:space="preserve">MARTIL </t>
  </si>
  <si>
    <t xml:space="preserve">MASSA </t>
  </si>
  <si>
    <t xml:space="preserve">M'DIQ </t>
  </si>
  <si>
    <t xml:space="preserve">MECHRA BEL KSIRI </t>
  </si>
  <si>
    <t xml:space="preserve">MEDIOUNA </t>
  </si>
  <si>
    <t xml:space="preserve">MEKNES </t>
  </si>
  <si>
    <t xml:space="preserve">MIDAR </t>
  </si>
  <si>
    <t xml:space="preserve">MIDELT </t>
  </si>
  <si>
    <t xml:space="preserve">MIRLEFT </t>
  </si>
  <si>
    <t xml:space="preserve">MOHAMMEDIA </t>
  </si>
  <si>
    <t xml:space="preserve">MOULAY BOUAZZA </t>
  </si>
  <si>
    <t xml:space="preserve">MOULAY YACOUB </t>
  </si>
  <si>
    <t xml:space="preserve">NADOR </t>
  </si>
  <si>
    <t xml:space="preserve">OUAOUIZARTH </t>
  </si>
  <si>
    <t xml:space="preserve">OUARZAZATE </t>
  </si>
  <si>
    <t xml:space="preserve">OUAZZANE </t>
  </si>
  <si>
    <t xml:space="preserve">OUED AMLIL </t>
  </si>
  <si>
    <t xml:space="preserve">OUED LAOU </t>
  </si>
  <si>
    <t xml:space="preserve">OUED ZEM </t>
  </si>
  <si>
    <t xml:space="preserve">OUJDA </t>
  </si>
  <si>
    <t xml:space="preserve">OULAD ABBOU </t>
  </si>
  <si>
    <t xml:space="preserve">OULAD BERHIL </t>
  </si>
  <si>
    <t xml:space="preserve">OULAD FREJ </t>
  </si>
  <si>
    <t xml:space="preserve">OULAD TEIMA </t>
  </si>
  <si>
    <t xml:space="preserve">OULED MBAREK </t>
  </si>
  <si>
    <t xml:space="preserve">OULED YAICHE </t>
  </si>
  <si>
    <t xml:space="preserve">RABAT </t>
  </si>
  <si>
    <t xml:space="preserve">RAS EL MA </t>
  </si>
  <si>
    <t xml:space="preserve">RISSANI </t>
  </si>
  <si>
    <t xml:space="preserve">SABAA AIYOUN </t>
  </si>
  <si>
    <t xml:space="preserve">SAFI </t>
  </si>
  <si>
    <t xml:space="preserve">SAIDIA </t>
  </si>
  <si>
    <t xml:space="preserve">SALE </t>
  </si>
  <si>
    <t xml:space="preserve">SEBT GZOULA </t>
  </si>
  <si>
    <t xml:space="preserve">SEBT OULAD NEMMA </t>
  </si>
  <si>
    <t xml:space="preserve">SEFROU </t>
  </si>
  <si>
    <t xml:space="preserve">SELOUANE </t>
  </si>
  <si>
    <t xml:space="preserve">SETTAT </t>
  </si>
  <si>
    <t xml:space="preserve">SIDI BENNOUR </t>
  </si>
  <si>
    <t xml:space="preserve">SIDI BIBI </t>
  </si>
  <si>
    <t xml:space="preserve">SIDI BOUAFIF </t>
  </si>
  <si>
    <t xml:space="preserve">SIDI BOUKNADEL </t>
  </si>
  <si>
    <t xml:space="preserve">SIDI BOUZID </t>
  </si>
  <si>
    <t xml:space="preserve">SIDI HAJJAJ </t>
  </si>
  <si>
    <t xml:space="preserve">SIDI KACEM </t>
  </si>
  <si>
    <t xml:space="preserve">SIDI SLIMANE </t>
  </si>
  <si>
    <t xml:space="preserve">SIDI YAHIA EL RHARB </t>
  </si>
  <si>
    <t xml:space="preserve">SKHIRATE </t>
  </si>
  <si>
    <t xml:space="preserve">SOUALAM TRIFIA </t>
  </si>
  <si>
    <t xml:space="preserve">SOUK ARBAA EL RHARB </t>
  </si>
  <si>
    <t xml:space="preserve">TAFERSIT </t>
  </si>
  <si>
    <t xml:space="preserve">TAHLA </t>
  </si>
  <si>
    <t xml:space="preserve">TAMANSOURT </t>
  </si>
  <si>
    <t xml:space="preserve">TAMESNA </t>
  </si>
  <si>
    <t xml:space="preserve">TAN TAN </t>
  </si>
  <si>
    <t xml:space="preserve">TANGER </t>
  </si>
  <si>
    <t xml:space="preserve">TAOUNATE </t>
  </si>
  <si>
    <t xml:space="preserve">TAOURIRT </t>
  </si>
  <si>
    <t xml:space="preserve">TARFAYA </t>
  </si>
  <si>
    <t xml:space="preserve">TARGUIST </t>
  </si>
  <si>
    <t xml:space="preserve">TAROUDANNT </t>
  </si>
  <si>
    <t xml:space="preserve">TAZA </t>
  </si>
  <si>
    <t xml:space="preserve">TAZAGHINE </t>
  </si>
  <si>
    <t xml:space="preserve">TAZNAKHT </t>
  </si>
  <si>
    <t xml:space="preserve">TEMARA </t>
  </si>
  <si>
    <t xml:space="preserve">TEMSIA </t>
  </si>
  <si>
    <t xml:space="preserve">TENDRARA </t>
  </si>
  <si>
    <t xml:space="preserve">TETOUAN </t>
  </si>
  <si>
    <t xml:space="preserve">THAR ES-SOUK </t>
  </si>
  <si>
    <t xml:space="preserve">TIFLET </t>
  </si>
  <si>
    <t xml:space="preserve">TINEGHIR </t>
  </si>
  <si>
    <t xml:space="preserve">TINEJDAD </t>
  </si>
  <si>
    <t xml:space="preserve">TISSA </t>
  </si>
  <si>
    <t xml:space="preserve">TIT MELLIL </t>
  </si>
  <si>
    <t xml:space="preserve">TIZNIT </t>
  </si>
  <si>
    <t xml:space="preserve">YOUSSOUFIA </t>
  </si>
  <si>
    <t xml:space="preserve">ZAGORA </t>
  </si>
  <si>
    <t xml:space="preserve">ZAIDA </t>
  </si>
  <si>
    <t xml:space="preserve">ZAIO </t>
  </si>
  <si>
    <t xml:space="preserve">ZAOUIAT CHEIKH </t>
  </si>
  <si>
    <t xml:space="preserve">ZEGANGANE </t>
  </si>
  <si>
    <t xml:space="preserve">ZMAMRA </t>
  </si>
  <si>
    <t>010</t>
  </si>
  <si>
    <t>576</t>
  </si>
  <si>
    <t>822</t>
  </si>
  <si>
    <t>796</t>
  </si>
  <si>
    <t>492</t>
  </si>
  <si>
    <t>022</t>
  </si>
  <si>
    <t>454</t>
  </si>
  <si>
    <t>577</t>
  </si>
  <si>
    <t>696</t>
  </si>
  <si>
    <t>515</t>
  </si>
  <si>
    <t>050</t>
  </si>
  <si>
    <t>643</t>
  </si>
  <si>
    <t>176</t>
  </si>
  <si>
    <t>070</t>
  </si>
  <si>
    <t>425</t>
  </si>
  <si>
    <t>013</t>
  </si>
  <si>
    <t>615</t>
  </si>
  <si>
    <t>201</t>
  </si>
  <si>
    <t>110</t>
  </si>
  <si>
    <t>523</t>
  </si>
  <si>
    <t>511</t>
  </si>
  <si>
    <t>571</t>
  </si>
  <si>
    <t>090</t>
  </si>
  <si>
    <t>575</t>
  </si>
  <si>
    <t>621</t>
  </si>
  <si>
    <t>011</t>
  </si>
  <si>
    <t>177</t>
  </si>
  <si>
    <t>122</t>
  </si>
  <si>
    <t>481</t>
  </si>
  <si>
    <t>405</t>
  </si>
  <si>
    <t>555</t>
  </si>
  <si>
    <t>791</t>
  </si>
  <si>
    <t>121</t>
  </si>
  <si>
    <t>108</t>
  </si>
  <si>
    <t>780</t>
  </si>
  <si>
    <t>150</t>
  </si>
  <si>
    <t>530</t>
  </si>
  <si>
    <t>020</t>
  </si>
  <si>
    <t>081</t>
  </si>
  <si>
    <t>501</t>
  </si>
  <si>
    <t>626</t>
  </si>
  <si>
    <t>622</t>
  </si>
  <si>
    <t>491</t>
  </si>
  <si>
    <t>170</t>
  </si>
  <si>
    <t>190</t>
  </si>
  <si>
    <t>556</t>
  </si>
  <si>
    <t>096</t>
  </si>
  <si>
    <t>587</t>
  </si>
  <si>
    <t>218</t>
  </si>
  <si>
    <t>210</t>
  </si>
  <si>
    <t>240</t>
  </si>
  <si>
    <t>270</t>
  </si>
  <si>
    <t>101</t>
  </si>
  <si>
    <t>726</t>
  </si>
  <si>
    <t>320</t>
  </si>
  <si>
    <t>703</t>
  </si>
  <si>
    <t>826</t>
  </si>
  <si>
    <t>420</t>
  </si>
  <si>
    <t>057</t>
  </si>
  <si>
    <t>021</t>
  </si>
  <si>
    <t>665</t>
  </si>
  <si>
    <t>520</t>
  </si>
  <si>
    <t>104</t>
  </si>
  <si>
    <t>330</t>
  </si>
  <si>
    <t>360</t>
  </si>
  <si>
    <t>380</t>
  </si>
  <si>
    <t>400</t>
  </si>
  <si>
    <t>731</t>
  </si>
  <si>
    <t>194</t>
  </si>
  <si>
    <t>430</t>
  </si>
  <si>
    <t>735</t>
  </si>
  <si>
    <t>450</t>
  </si>
  <si>
    <t>727</t>
  </si>
  <si>
    <t>015</t>
  </si>
  <si>
    <t>728</t>
  </si>
  <si>
    <t>336</t>
  </si>
  <si>
    <t>793</t>
  </si>
  <si>
    <t>480</t>
  </si>
  <si>
    <t>524</t>
  </si>
  <si>
    <t>391</t>
  </si>
  <si>
    <t>787</t>
  </si>
  <si>
    <t>500</t>
  </si>
  <si>
    <t>550</t>
  </si>
  <si>
    <t>341</t>
  </si>
  <si>
    <t>411</t>
  </si>
  <si>
    <t>570</t>
  </si>
  <si>
    <t>045</t>
  </si>
  <si>
    <t>185</t>
  </si>
  <si>
    <t>028</t>
  </si>
  <si>
    <t>810</t>
  </si>
  <si>
    <t>235</t>
  </si>
  <si>
    <t>590</t>
  </si>
  <si>
    <t>579</t>
  </si>
  <si>
    <t>815</t>
  </si>
  <si>
    <t>593</t>
  </si>
  <si>
    <t>095</t>
  </si>
  <si>
    <t>281</t>
  </si>
  <si>
    <t>512</t>
  </si>
  <si>
    <t>610</t>
  </si>
  <si>
    <t>179</t>
  </si>
  <si>
    <t>346</t>
  </si>
  <si>
    <t>349</t>
  </si>
  <si>
    <t>332</t>
  </si>
  <si>
    <t>821</t>
  </si>
  <si>
    <t>629</t>
  </si>
  <si>
    <t>353</t>
  </si>
  <si>
    <t>711</t>
  </si>
  <si>
    <t>650</t>
  </si>
  <si>
    <t>640</t>
  </si>
  <si>
    <t>660</t>
  </si>
  <si>
    <t>585</t>
  </si>
  <si>
    <t>061</t>
  </si>
  <si>
    <t>041</t>
  </si>
  <si>
    <t>690</t>
  </si>
  <si>
    <t>825</t>
  </si>
  <si>
    <t>720</t>
  </si>
  <si>
    <t>374</t>
  </si>
  <si>
    <t>559</t>
  </si>
  <si>
    <t>797</t>
  </si>
  <si>
    <t>750</t>
  </si>
  <si>
    <t>607</t>
  </si>
  <si>
    <t>565</t>
  </si>
  <si>
    <t>519</t>
  </si>
  <si>
    <t>507</t>
  </si>
  <si>
    <t>186</t>
  </si>
  <si>
    <t xml:space="preserve"> BANK AL-MAGHRIB</t>
  </si>
  <si>
    <t>Ventilation par localités (1) des comptes de dépôt de l'ensemble des banques</t>
  </si>
  <si>
    <t xml:space="preserve">(Montants en milliers de dirhams) </t>
  </si>
  <si>
    <t>Code localité</t>
  </si>
  <si>
    <t>Localité</t>
  </si>
  <si>
    <t>Comptes chèques en dirhams</t>
  </si>
  <si>
    <t>Comptes chèques en devises</t>
  </si>
  <si>
    <t>Total</t>
  </si>
  <si>
    <t>Résidents</t>
  </si>
  <si>
    <t>Non résidents</t>
  </si>
  <si>
    <t>Marocains résidents à l'étranger</t>
  </si>
  <si>
    <t>Autres</t>
  </si>
  <si>
    <t>Nombre</t>
  </si>
  <si>
    <t>Montant</t>
  </si>
  <si>
    <t>Sous Total</t>
  </si>
  <si>
    <t>Autres localités (2)</t>
  </si>
  <si>
    <t>(1) Localités où sont implantés au moins trois établissements bancaires</t>
  </si>
  <si>
    <t>(2) Localités où sont implantées moins de trois établissements bancaires (voir liste en annexe)</t>
  </si>
  <si>
    <t>Comptes courants en dirhams</t>
  </si>
  <si>
    <t>Comptes courants en devises</t>
  </si>
  <si>
    <t>Comptes d'épargne en dirhams</t>
  </si>
  <si>
    <t>Comptes d'épargne en devises</t>
  </si>
  <si>
    <t>Comptes à terme et bons de caisse en dirhams</t>
  </si>
  <si>
    <t>Comptes à terme et bons de caisse en devises</t>
  </si>
  <si>
    <t>Autres comptes créditeurs de la clientèle en dirhams</t>
  </si>
  <si>
    <t>Autres comptes créditeurs de la clientèle en devises</t>
  </si>
  <si>
    <t>Total des dépôts en dirhams</t>
  </si>
  <si>
    <t>Total des dépôts en devises</t>
  </si>
  <si>
    <t>(2) Liste des localités où sont implantés moins de trois établissements bancaires</t>
  </si>
  <si>
    <t>AFOURAR</t>
  </si>
  <si>
    <t>IAAZZANENE</t>
  </si>
  <si>
    <t>AGDZ</t>
  </si>
  <si>
    <t xml:space="preserve">IFNI  </t>
  </si>
  <si>
    <t xml:space="preserve">AGHBALA  </t>
  </si>
  <si>
    <t xml:space="preserve">SKHOUR RHAMNA  </t>
  </si>
  <si>
    <t>BOULEMANE</t>
  </si>
  <si>
    <t xml:space="preserve">IMI-N-TANOUTE  </t>
  </si>
  <si>
    <t xml:space="preserve">OULAD AYAD  </t>
  </si>
  <si>
    <t>AGUELMOUS</t>
  </si>
  <si>
    <t>IMOUZZER-KANDAR</t>
  </si>
  <si>
    <t>TAFRAOUTE</t>
  </si>
  <si>
    <t>AIN AICHA</t>
  </si>
  <si>
    <t xml:space="preserve">TAHANNAOUT  </t>
  </si>
  <si>
    <t>AIN BENI MATHAR</t>
  </si>
  <si>
    <t xml:space="preserve">BZOU  </t>
  </si>
  <si>
    <t xml:space="preserve">OULAD SAID  </t>
  </si>
  <si>
    <t xml:space="preserve">CHEMAIA  </t>
  </si>
  <si>
    <t>TALIOUINE</t>
  </si>
  <si>
    <t>AIN ZOHRA</t>
  </si>
  <si>
    <t>JERADA</t>
  </si>
  <si>
    <t xml:space="preserve">TALSINT  </t>
  </si>
  <si>
    <t xml:space="preserve">JORF EL MELHA  </t>
  </si>
  <si>
    <t>OULMES</t>
  </si>
  <si>
    <t>TAMALLALT</t>
  </si>
  <si>
    <t>KHNICHET</t>
  </si>
  <si>
    <t>OUTAT EL HAJ</t>
  </si>
  <si>
    <t>TAMSAMANE</t>
  </si>
  <si>
    <t>KSAR SEGHIR</t>
  </si>
  <si>
    <t>LAAOUNATE</t>
  </si>
  <si>
    <t xml:space="preserve">RHAFSAI  </t>
  </si>
  <si>
    <t xml:space="preserve">TATA  </t>
  </si>
  <si>
    <t xml:space="preserve">AMIZMIZ  </t>
  </si>
  <si>
    <t xml:space="preserve">LALLA MIMOUNA  </t>
  </si>
  <si>
    <t xml:space="preserve">RICH  </t>
  </si>
  <si>
    <t xml:space="preserve">AOULOUZ  </t>
  </si>
  <si>
    <t xml:space="preserve">ROMMANI  </t>
  </si>
  <si>
    <t xml:space="preserve">BAB BERRED  </t>
  </si>
  <si>
    <t xml:space="preserve">MISSOUR  </t>
  </si>
  <si>
    <t>SIDI ALLAL EL BAHRAOUI</t>
  </si>
  <si>
    <t xml:space="preserve">TIZI OUSLI  </t>
  </si>
  <si>
    <t>FIGUIG</t>
  </si>
  <si>
    <t>SIDI ALLAL TAZI</t>
  </si>
  <si>
    <t xml:space="preserve">TLATA AKHSASS  </t>
  </si>
  <si>
    <t xml:space="preserve">BOUARFA  </t>
  </si>
  <si>
    <t>HAD KOURT</t>
  </si>
  <si>
    <t>NOUACEUR</t>
  </si>
  <si>
    <r>
      <t>Direc</t>
    </r>
    <r>
      <rPr>
        <b/>
        <u val="single"/>
        <sz val="9"/>
        <rFont val="Arial"/>
        <family val="2"/>
      </rPr>
      <t>tion de la Supervision Ban</t>
    </r>
    <r>
      <rPr>
        <b/>
        <sz val="9"/>
        <rFont val="Arial"/>
        <family val="2"/>
      </rPr>
      <t>caire</t>
    </r>
  </si>
  <si>
    <r>
      <t xml:space="preserve">              BA</t>
    </r>
    <r>
      <rPr>
        <b/>
        <u val="single"/>
        <sz val="9"/>
        <rFont val="Arial"/>
        <family val="2"/>
      </rPr>
      <t>NK AL-MAGH</t>
    </r>
    <r>
      <rPr>
        <b/>
        <sz val="9"/>
        <rFont val="Arial"/>
        <family val="2"/>
      </rPr>
      <t>RIB</t>
    </r>
  </si>
  <si>
    <t>A fin décembre 2009</t>
  </si>
  <si>
    <t>055</t>
  </si>
  <si>
    <t xml:space="preserve">BNI BOUAYACH </t>
  </si>
  <si>
    <t>130</t>
  </si>
  <si>
    <t>465</t>
  </si>
  <si>
    <t xml:space="preserve">CHICHAOUA </t>
  </si>
  <si>
    <t>094</t>
  </si>
  <si>
    <t>260</t>
  </si>
  <si>
    <t xml:space="preserve">ES-SEMARA </t>
  </si>
  <si>
    <t>504</t>
  </si>
  <si>
    <t>596</t>
  </si>
  <si>
    <t>187</t>
  </si>
  <si>
    <t xml:space="preserve">LOUALIDIA </t>
  </si>
  <si>
    <t>620</t>
  </si>
  <si>
    <t>388</t>
  </si>
  <si>
    <t xml:space="preserve">M'RIRT </t>
  </si>
  <si>
    <t>695</t>
  </si>
  <si>
    <t>184</t>
  </si>
  <si>
    <t xml:space="preserve">SIDI SMAIL </t>
  </si>
  <si>
    <t>820</t>
  </si>
  <si>
    <t xml:space="preserve">AIT YADINE </t>
  </si>
  <si>
    <t xml:space="preserve">ALNIF </t>
  </si>
  <si>
    <t xml:space="preserve">ASSA </t>
  </si>
  <si>
    <t xml:space="preserve">AZLAF </t>
  </si>
  <si>
    <t xml:space="preserve">BHALIL </t>
  </si>
  <si>
    <t xml:space="preserve">RIBAT EL KHEIR </t>
  </si>
  <si>
    <t xml:space="preserve">SIDI RAHAL CHATAI </t>
  </si>
  <si>
    <t xml:space="preserve">ZOUMI </t>
  </si>
  <si>
    <t xml:space="preserve">MOULAY DRISS ZERHOUNE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</si>
</sst>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3" fontId="0" fillId="0" borderId="2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3" fontId="0" fillId="0" borderId="3" xfId="0" applyNumberFormat="1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3" fontId="0" fillId="0" borderId="4" xfId="0" applyNumberFormat="1" applyFont="1" applyBorder="1" applyAlignment="1" applyProtection="1">
      <alignment vertical="center"/>
      <protection locked="0"/>
    </xf>
    <xf numFmtId="3" fontId="7" fillId="0" borderId="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3" fontId="7" fillId="0" borderId="1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3" fontId="7" fillId="0" borderId="4" xfId="0" applyNumberFormat="1" applyFont="1" applyBorder="1" applyAlignment="1" applyProtection="1">
      <alignment vertical="center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3" fontId="7" fillId="0" borderId="3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3" xfId="0" applyFont="1" applyFill="1" applyBorder="1" applyAlignment="1" applyProtection="1">
      <alignment vertical="center"/>
      <protection locked="0"/>
    </xf>
    <xf numFmtId="0" fontId="0" fillId="0" borderId="5" xfId="0" applyFont="1" applyFill="1" applyBorder="1" applyAlignment="1" applyProtection="1">
      <alignment vertical="center"/>
      <protection locked="0"/>
    </xf>
    <xf numFmtId="0" fontId="0" fillId="0" borderId="2" xfId="0" applyFont="1" applyFill="1" applyBorder="1" applyAlignment="1">
      <alignment horizontal="left" vertical="center" indent="1"/>
    </xf>
    <xf numFmtId="0" fontId="0" fillId="0" borderId="2" xfId="0" applyFont="1" applyFill="1" applyBorder="1" applyAlignment="1" applyProtection="1">
      <alignment horizontal="left" vertical="center" indent="1"/>
      <protection locked="0"/>
    </xf>
    <xf numFmtId="0" fontId="0" fillId="0" borderId="2" xfId="0" applyFill="1" applyBorder="1" applyAlignment="1">
      <alignment horizontal="left" vertical="center" indent="1"/>
    </xf>
    <xf numFmtId="0" fontId="0" fillId="0" borderId="3" xfId="0" applyFont="1" applyFill="1" applyBorder="1" applyAlignment="1">
      <alignment horizontal="left" vertical="center" indent="1"/>
    </xf>
    <xf numFmtId="0" fontId="0" fillId="0" borderId="3" xfId="0" applyFont="1" applyFill="1" applyBorder="1" applyAlignment="1" applyProtection="1">
      <alignment horizontal="left" vertical="center" indent="1"/>
      <protection locked="0"/>
    </xf>
    <xf numFmtId="0" fontId="0" fillId="0" borderId="3" xfId="0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4" xfId="0" applyFont="1" applyFill="1" applyBorder="1" applyAlignment="1" applyProtection="1">
      <alignment horizontal="left" vertical="center" indent="1"/>
      <protection locked="0"/>
    </xf>
    <xf numFmtId="0" fontId="4" fillId="0" borderId="1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5"/>
  <sheetViews>
    <sheetView showGridLines="0" workbookViewId="0" topLeftCell="A1">
      <selection activeCell="B125" sqref="B125"/>
    </sheetView>
  </sheetViews>
  <sheetFormatPr defaultColWidth="11.421875" defaultRowHeight="12.75"/>
  <cols>
    <col min="1" max="1" width="6.7109375" style="1" customWidth="1"/>
    <col min="2" max="2" width="21.7109375" style="24" customWidth="1"/>
    <col min="3" max="14" width="11.28125" style="0" customWidth="1"/>
  </cols>
  <sheetData>
    <row r="1" spans="1:16" s="3" customFormat="1" ht="15" customHeight="1">
      <c r="A1" s="53" t="s">
        <v>313</v>
      </c>
      <c r="B1" s="53"/>
      <c r="C1" s="5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3" customFormat="1" ht="13.5" customHeight="1">
      <c r="A2" s="53" t="s">
        <v>389</v>
      </c>
      <c r="B2" s="53"/>
      <c r="C2" s="5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s="3" customFormat="1" ht="9.75" customHeight="1">
      <c r="A3" s="54"/>
      <c r="B3" s="5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s="3" customFormat="1" ht="9.75" customHeight="1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s="3" customFormat="1" ht="18" customHeight="1">
      <c r="A5" s="56" t="s">
        <v>314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1:16" s="3" customFormat="1" ht="18" customHeight="1">
      <c r="A6" s="56" t="s">
        <v>391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1:16" s="3" customFormat="1" ht="15" customHeight="1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57" t="s">
        <v>315</v>
      </c>
      <c r="O7" s="57"/>
      <c r="P7" s="57"/>
    </row>
    <row r="8" spans="1:16" s="6" customFormat="1" ht="15" customHeight="1">
      <c r="A8" s="50" t="s">
        <v>316</v>
      </c>
      <c r="B8" s="50" t="s">
        <v>317</v>
      </c>
      <c r="C8" s="50" t="s">
        <v>318</v>
      </c>
      <c r="D8" s="50"/>
      <c r="E8" s="50"/>
      <c r="F8" s="50"/>
      <c r="G8" s="50"/>
      <c r="H8" s="50"/>
      <c r="I8" s="50" t="s">
        <v>319</v>
      </c>
      <c r="J8" s="50"/>
      <c r="K8" s="50"/>
      <c r="L8" s="50"/>
      <c r="M8" s="50"/>
      <c r="N8" s="50"/>
      <c r="O8" s="50" t="s">
        <v>320</v>
      </c>
      <c r="P8" s="50"/>
    </row>
    <row r="9" spans="1:16" s="6" customFormat="1" ht="15" customHeight="1">
      <c r="A9" s="50"/>
      <c r="B9" s="50"/>
      <c r="C9" s="50" t="s">
        <v>321</v>
      </c>
      <c r="D9" s="50"/>
      <c r="E9" s="50" t="s">
        <v>322</v>
      </c>
      <c r="F9" s="50"/>
      <c r="G9" s="50"/>
      <c r="H9" s="50"/>
      <c r="I9" s="50" t="s">
        <v>321</v>
      </c>
      <c r="J9" s="50"/>
      <c r="K9" s="50" t="s">
        <v>322</v>
      </c>
      <c r="L9" s="50"/>
      <c r="M9" s="50"/>
      <c r="N9" s="50"/>
      <c r="O9" s="50"/>
      <c r="P9" s="50"/>
    </row>
    <row r="10" spans="1:16" s="6" customFormat="1" ht="25.5" customHeight="1">
      <c r="A10" s="50"/>
      <c r="B10" s="50"/>
      <c r="C10" s="50"/>
      <c r="D10" s="50"/>
      <c r="E10" s="50" t="s">
        <v>323</v>
      </c>
      <c r="F10" s="50"/>
      <c r="G10" s="50" t="s">
        <v>324</v>
      </c>
      <c r="H10" s="50"/>
      <c r="I10" s="50"/>
      <c r="J10" s="50"/>
      <c r="K10" s="50" t="s">
        <v>323</v>
      </c>
      <c r="L10" s="50"/>
      <c r="M10" s="50" t="s">
        <v>324</v>
      </c>
      <c r="N10" s="50"/>
      <c r="O10" s="50"/>
      <c r="P10" s="50"/>
    </row>
    <row r="11" spans="1:16" s="6" customFormat="1" ht="15" customHeight="1">
      <c r="A11" s="50"/>
      <c r="B11" s="50"/>
      <c r="C11" s="5" t="s">
        <v>325</v>
      </c>
      <c r="D11" s="5" t="s">
        <v>326</v>
      </c>
      <c r="E11" s="5" t="s">
        <v>325</v>
      </c>
      <c r="F11" s="5" t="s">
        <v>326</v>
      </c>
      <c r="G11" s="5" t="s">
        <v>325</v>
      </c>
      <c r="H11" s="5" t="s">
        <v>326</v>
      </c>
      <c r="I11" s="5" t="s">
        <v>325</v>
      </c>
      <c r="J11" s="5" t="s">
        <v>326</v>
      </c>
      <c r="K11" s="5" t="s">
        <v>325</v>
      </c>
      <c r="L11" s="5" t="s">
        <v>326</v>
      </c>
      <c r="M11" s="5" t="s">
        <v>325</v>
      </c>
      <c r="N11" s="5" t="s">
        <v>326</v>
      </c>
      <c r="O11" s="5" t="s">
        <v>325</v>
      </c>
      <c r="P11" s="5" t="s">
        <v>326</v>
      </c>
    </row>
    <row r="12" spans="1:16" s="10" customFormat="1" ht="15.75" customHeight="1">
      <c r="A12" s="7" t="s">
        <v>188</v>
      </c>
      <c r="B12" s="8" t="s">
        <v>0</v>
      </c>
      <c r="C12" s="9">
        <v>162302</v>
      </c>
      <c r="D12" s="9">
        <v>4329378</v>
      </c>
      <c r="E12" s="9">
        <v>36456</v>
      </c>
      <c r="F12" s="9">
        <v>1451556</v>
      </c>
      <c r="G12" s="9">
        <v>6446</v>
      </c>
      <c r="H12" s="9">
        <v>159316</v>
      </c>
      <c r="I12" s="9">
        <v>69</v>
      </c>
      <c r="J12" s="9">
        <v>10954</v>
      </c>
      <c r="K12" s="9">
        <v>49</v>
      </c>
      <c r="L12" s="9">
        <v>353</v>
      </c>
      <c r="M12" s="9">
        <v>0</v>
      </c>
      <c r="N12" s="9">
        <v>4829</v>
      </c>
      <c r="O12" s="9">
        <f aca="true" t="shared" si="0" ref="O12:O43">C12+E12+G12+I12+K12+M12</f>
        <v>205322</v>
      </c>
      <c r="P12" s="9">
        <f aca="true" t="shared" si="1" ref="P12:P43">D12+F12+H12+J12+L12+N12</f>
        <v>5956386</v>
      </c>
    </row>
    <row r="13" spans="1:16" s="10" customFormat="1" ht="15.75" customHeight="1">
      <c r="A13" s="11" t="s">
        <v>189</v>
      </c>
      <c r="B13" s="12" t="s">
        <v>2</v>
      </c>
      <c r="C13" s="13">
        <v>6284</v>
      </c>
      <c r="D13" s="13">
        <v>193582</v>
      </c>
      <c r="E13" s="13">
        <v>7850</v>
      </c>
      <c r="F13" s="13">
        <v>369181</v>
      </c>
      <c r="G13" s="13">
        <v>118</v>
      </c>
      <c r="H13" s="13">
        <v>3591</v>
      </c>
      <c r="I13" s="13">
        <v>0</v>
      </c>
      <c r="J13" s="13">
        <v>0</v>
      </c>
      <c r="K13" s="13">
        <v>2</v>
      </c>
      <c r="L13" s="13">
        <v>32</v>
      </c>
      <c r="M13" s="13">
        <v>0</v>
      </c>
      <c r="N13" s="13">
        <v>0</v>
      </c>
      <c r="O13" s="13">
        <f t="shared" si="0"/>
        <v>14254</v>
      </c>
      <c r="P13" s="13">
        <f t="shared" si="1"/>
        <v>566386</v>
      </c>
    </row>
    <row r="14" spans="1:16" s="10" customFormat="1" ht="15.75" customHeight="1">
      <c r="A14" s="11" t="s">
        <v>190</v>
      </c>
      <c r="B14" s="12" t="s">
        <v>4</v>
      </c>
      <c r="C14" s="13">
        <v>4197</v>
      </c>
      <c r="D14" s="13">
        <v>58775</v>
      </c>
      <c r="E14" s="13">
        <v>333</v>
      </c>
      <c r="F14" s="13">
        <v>13984</v>
      </c>
      <c r="G14" s="13">
        <v>2</v>
      </c>
      <c r="H14" s="13">
        <v>11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f t="shared" si="0"/>
        <v>4532</v>
      </c>
      <c r="P14" s="13">
        <f t="shared" si="1"/>
        <v>72770</v>
      </c>
    </row>
    <row r="15" spans="1:16" s="10" customFormat="1" ht="15.75" customHeight="1">
      <c r="A15" s="11" t="s">
        <v>191</v>
      </c>
      <c r="B15" s="12" t="s">
        <v>5</v>
      </c>
      <c r="C15" s="13">
        <v>7267</v>
      </c>
      <c r="D15" s="13">
        <v>178332</v>
      </c>
      <c r="E15" s="13">
        <v>657</v>
      </c>
      <c r="F15" s="13">
        <v>37585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f t="shared" si="0"/>
        <v>7924</v>
      </c>
      <c r="P15" s="13">
        <f t="shared" si="1"/>
        <v>215917</v>
      </c>
    </row>
    <row r="16" spans="1:16" s="10" customFormat="1" ht="15.75" customHeight="1">
      <c r="A16" s="11" t="s">
        <v>192</v>
      </c>
      <c r="B16" s="12" t="s">
        <v>6</v>
      </c>
      <c r="C16" s="13">
        <v>5883</v>
      </c>
      <c r="D16" s="13">
        <v>147342</v>
      </c>
      <c r="E16" s="13">
        <v>3068</v>
      </c>
      <c r="F16" s="13">
        <v>181135</v>
      </c>
      <c r="G16" s="13">
        <v>14</v>
      </c>
      <c r="H16" s="13">
        <v>47</v>
      </c>
      <c r="I16" s="13">
        <v>0</v>
      </c>
      <c r="J16" s="13">
        <v>0</v>
      </c>
      <c r="K16" s="13">
        <v>1</v>
      </c>
      <c r="L16" s="13">
        <v>1</v>
      </c>
      <c r="M16" s="13">
        <v>0</v>
      </c>
      <c r="N16" s="13">
        <v>0</v>
      </c>
      <c r="O16" s="13">
        <f t="shared" si="0"/>
        <v>8966</v>
      </c>
      <c r="P16" s="13">
        <f t="shared" si="1"/>
        <v>328525</v>
      </c>
    </row>
    <row r="17" spans="1:16" s="10" customFormat="1" ht="15.75" customHeight="1">
      <c r="A17" s="11" t="s">
        <v>193</v>
      </c>
      <c r="B17" s="12" t="s">
        <v>9</v>
      </c>
      <c r="C17" s="13">
        <v>27923</v>
      </c>
      <c r="D17" s="13">
        <v>800029</v>
      </c>
      <c r="E17" s="13">
        <v>6734</v>
      </c>
      <c r="F17" s="13">
        <v>299799</v>
      </c>
      <c r="G17" s="13">
        <v>64</v>
      </c>
      <c r="H17" s="13">
        <v>1359</v>
      </c>
      <c r="I17" s="13">
        <v>4</v>
      </c>
      <c r="J17" s="13">
        <v>3</v>
      </c>
      <c r="K17" s="13">
        <v>1</v>
      </c>
      <c r="L17" s="13">
        <v>8</v>
      </c>
      <c r="M17" s="13">
        <v>0</v>
      </c>
      <c r="N17" s="13">
        <v>0</v>
      </c>
      <c r="O17" s="13">
        <f t="shared" si="0"/>
        <v>34726</v>
      </c>
      <c r="P17" s="13">
        <f t="shared" si="1"/>
        <v>1101198</v>
      </c>
    </row>
    <row r="18" spans="1:16" s="10" customFormat="1" ht="15.75" customHeight="1">
      <c r="A18" s="11" t="s">
        <v>194</v>
      </c>
      <c r="B18" s="12" t="s">
        <v>10</v>
      </c>
      <c r="C18" s="13">
        <v>4625</v>
      </c>
      <c r="D18" s="13">
        <v>60534</v>
      </c>
      <c r="E18" s="13">
        <v>398</v>
      </c>
      <c r="F18" s="13">
        <v>13648</v>
      </c>
      <c r="G18" s="13">
        <v>16</v>
      </c>
      <c r="H18" s="13">
        <v>111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f t="shared" si="0"/>
        <v>5039</v>
      </c>
      <c r="P18" s="13">
        <f t="shared" si="1"/>
        <v>74293</v>
      </c>
    </row>
    <row r="19" spans="1:16" s="10" customFormat="1" ht="15.75" customHeight="1">
      <c r="A19" s="11" t="s">
        <v>195</v>
      </c>
      <c r="B19" s="12" t="s">
        <v>12</v>
      </c>
      <c r="C19" s="13">
        <v>2836</v>
      </c>
      <c r="D19" s="13">
        <v>76542</v>
      </c>
      <c r="E19" s="13">
        <v>2852</v>
      </c>
      <c r="F19" s="13">
        <v>155795</v>
      </c>
      <c r="G19" s="13">
        <v>6</v>
      </c>
      <c r="H19" s="13">
        <v>319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f t="shared" si="0"/>
        <v>5694</v>
      </c>
      <c r="P19" s="13">
        <f t="shared" si="1"/>
        <v>232656</v>
      </c>
    </row>
    <row r="20" spans="1:16" s="10" customFormat="1" ht="15.75" customHeight="1">
      <c r="A20" s="11" t="s">
        <v>196</v>
      </c>
      <c r="B20" s="12" t="s">
        <v>13</v>
      </c>
      <c r="C20" s="13">
        <v>1417</v>
      </c>
      <c r="D20" s="13">
        <v>29190</v>
      </c>
      <c r="E20" s="13">
        <v>3047</v>
      </c>
      <c r="F20" s="13">
        <v>191262</v>
      </c>
      <c r="G20" s="13">
        <v>2</v>
      </c>
      <c r="H20" s="13">
        <v>1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f t="shared" si="0"/>
        <v>4466</v>
      </c>
      <c r="P20" s="13">
        <f t="shared" si="1"/>
        <v>220453</v>
      </c>
    </row>
    <row r="21" spans="1:16" s="10" customFormat="1" ht="15.75" customHeight="1">
      <c r="A21" s="11" t="s">
        <v>197</v>
      </c>
      <c r="B21" s="12" t="s">
        <v>15</v>
      </c>
      <c r="C21" s="13">
        <v>8753</v>
      </c>
      <c r="D21" s="13">
        <v>396967</v>
      </c>
      <c r="E21" s="13">
        <v>14197</v>
      </c>
      <c r="F21" s="13">
        <v>1177181</v>
      </c>
      <c r="G21" s="13">
        <v>4</v>
      </c>
      <c r="H21" s="13">
        <v>13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f t="shared" si="0"/>
        <v>22954</v>
      </c>
      <c r="P21" s="13">
        <f t="shared" si="1"/>
        <v>1574161</v>
      </c>
    </row>
    <row r="22" spans="1:16" s="10" customFormat="1" ht="15.75" customHeight="1">
      <c r="A22" s="11" t="s">
        <v>198</v>
      </c>
      <c r="B22" s="12" t="s">
        <v>16</v>
      </c>
      <c r="C22" s="13">
        <v>18672</v>
      </c>
      <c r="D22" s="13">
        <v>606455</v>
      </c>
      <c r="E22" s="13">
        <v>25428</v>
      </c>
      <c r="F22" s="13">
        <v>1642510</v>
      </c>
      <c r="G22" s="13">
        <v>51</v>
      </c>
      <c r="H22" s="13">
        <v>1132</v>
      </c>
      <c r="I22" s="13">
        <v>0</v>
      </c>
      <c r="J22" s="13">
        <v>0</v>
      </c>
      <c r="K22" s="13">
        <v>4</v>
      </c>
      <c r="L22" s="13">
        <v>28</v>
      </c>
      <c r="M22" s="13">
        <v>0</v>
      </c>
      <c r="N22" s="13">
        <v>0</v>
      </c>
      <c r="O22" s="13">
        <f t="shared" si="0"/>
        <v>44155</v>
      </c>
      <c r="P22" s="13">
        <f t="shared" si="1"/>
        <v>2250125</v>
      </c>
    </row>
    <row r="23" spans="1:16" s="10" customFormat="1" ht="15.75" customHeight="1">
      <c r="A23" s="11" t="s">
        <v>199</v>
      </c>
      <c r="B23" s="12" t="s">
        <v>18</v>
      </c>
      <c r="C23" s="13">
        <v>6519</v>
      </c>
      <c r="D23" s="13">
        <v>184360</v>
      </c>
      <c r="E23" s="13">
        <v>5204</v>
      </c>
      <c r="F23" s="13">
        <v>257921</v>
      </c>
      <c r="G23" s="13">
        <v>422</v>
      </c>
      <c r="H23" s="13">
        <v>12534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f t="shared" si="0"/>
        <v>12145</v>
      </c>
      <c r="P23" s="13">
        <f t="shared" si="1"/>
        <v>454815</v>
      </c>
    </row>
    <row r="24" spans="1:16" s="10" customFormat="1" ht="15.75" customHeight="1">
      <c r="A24" s="11" t="s">
        <v>200</v>
      </c>
      <c r="B24" s="12" t="s">
        <v>19</v>
      </c>
      <c r="C24" s="13">
        <v>8872</v>
      </c>
      <c r="D24" s="13">
        <v>161912</v>
      </c>
      <c r="E24" s="13">
        <v>1240</v>
      </c>
      <c r="F24" s="13">
        <v>44717</v>
      </c>
      <c r="G24" s="13">
        <v>80</v>
      </c>
      <c r="H24" s="13">
        <v>1348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f t="shared" si="0"/>
        <v>10192</v>
      </c>
      <c r="P24" s="13">
        <f t="shared" si="1"/>
        <v>207977</v>
      </c>
    </row>
    <row r="25" spans="1:16" s="10" customFormat="1" ht="15.75" customHeight="1">
      <c r="A25" s="11" t="s">
        <v>201</v>
      </c>
      <c r="B25" s="12" t="s">
        <v>20</v>
      </c>
      <c r="C25" s="13">
        <v>6880</v>
      </c>
      <c r="D25" s="13">
        <v>93537</v>
      </c>
      <c r="E25" s="13">
        <v>503</v>
      </c>
      <c r="F25" s="13">
        <v>17697</v>
      </c>
      <c r="G25" s="13">
        <v>14</v>
      </c>
      <c r="H25" s="13">
        <v>356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f t="shared" si="0"/>
        <v>7397</v>
      </c>
      <c r="P25" s="13">
        <f t="shared" si="1"/>
        <v>111590</v>
      </c>
    </row>
    <row r="26" spans="1:16" s="10" customFormat="1" ht="15.75" customHeight="1">
      <c r="A26" s="11" t="s">
        <v>202</v>
      </c>
      <c r="B26" s="12" t="s">
        <v>21</v>
      </c>
      <c r="C26" s="13">
        <v>11210</v>
      </c>
      <c r="D26" s="13">
        <v>225569</v>
      </c>
      <c r="E26" s="13">
        <v>4850</v>
      </c>
      <c r="F26" s="13">
        <v>142127</v>
      </c>
      <c r="G26" s="13">
        <v>61</v>
      </c>
      <c r="H26" s="13">
        <v>2168</v>
      </c>
      <c r="I26" s="13">
        <v>0</v>
      </c>
      <c r="J26" s="13">
        <v>0</v>
      </c>
      <c r="K26" s="13">
        <v>1</v>
      </c>
      <c r="L26" s="13">
        <v>0</v>
      </c>
      <c r="M26" s="13">
        <v>0</v>
      </c>
      <c r="N26" s="13">
        <v>0</v>
      </c>
      <c r="O26" s="13">
        <f t="shared" si="0"/>
        <v>16122</v>
      </c>
      <c r="P26" s="13">
        <f t="shared" si="1"/>
        <v>369864</v>
      </c>
    </row>
    <row r="27" spans="1:16" s="10" customFormat="1" ht="15.75" customHeight="1">
      <c r="A27" s="11" t="s">
        <v>203</v>
      </c>
      <c r="B27" s="12" t="s">
        <v>23</v>
      </c>
      <c r="C27" s="13">
        <v>5135</v>
      </c>
      <c r="D27" s="13">
        <v>74082</v>
      </c>
      <c r="E27" s="13">
        <v>664</v>
      </c>
      <c r="F27" s="13">
        <v>31894</v>
      </c>
      <c r="G27" s="13">
        <v>3</v>
      </c>
      <c r="H27" s="13">
        <v>192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f t="shared" si="0"/>
        <v>5802</v>
      </c>
      <c r="P27" s="13">
        <f t="shared" si="1"/>
        <v>106168</v>
      </c>
    </row>
    <row r="28" spans="1:16" s="10" customFormat="1" ht="15.75" customHeight="1">
      <c r="A28" s="11" t="s">
        <v>204</v>
      </c>
      <c r="B28" s="12" t="s">
        <v>24</v>
      </c>
      <c r="C28" s="13">
        <v>6682</v>
      </c>
      <c r="D28" s="13">
        <v>161454</v>
      </c>
      <c r="E28" s="13">
        <v>2900</v>
      </c>
      <c r="F28" s="13">
        <v>175805</v>
      </c>
      <c r="G28" s="13">
        <v>12</v>
      </c>
      <c r="H28" s="13">
        <v>160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f t="shared" si="0"/>
        <v>9594</v>
      </c>
      <c r="P28" s="13">
        <f t="shared" si="1"/>
        <v>337419</v>
      </c>
    </row>
    <row r="29" spans="1:16" s="10" customFormat="1" ht="15.75" customHeight="1">
      <c r="A29" s="11" t="s">
        <v>205</v>
      </c>
      <c r="B29" s="12" t="s">
        <v>25</v>
      </c>
      <c r="C29" s="13">
        <v>8659</v>
      </c>
      <c r="D29" s="13">
        <v>154760</v>
      </c>
      <c r="E29" s="13">
        <v>728</v>
      </c>
      <c r="F29" s="13">
        <v>22858</v>
      </c>
      <c r="G29" s="13">
        <v>8</v>
      </c>
      <c r="H29" s="13">
        <v>64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f t="shared" si="0"/>
        <v>9395</v>
      </c>
      <c r="P29" s="13">
        <f t="shared" si="1"/>
        <v>177682</v>
      </c>
    </row>
    <row r="30" spans="1:16" s="10" customFormat="1" ht="15.75" customHeight="1">
      <c r="A30" s="11" t="s">
        <v>206</v>
      </c>
      <c r="B30" s="12" t="s">
        <v>26</v>
      </c>
      <c r="C30" s="13">
        <v>13343</v>
      </c>
      <c r="D30" s="13">
        <v>362306</v>
      </c>
      <c r="E30" s="13">
        <v>3092</v>
      </c>
      <c r="F30" s="13">
        <v>109315</v>
      </c>
      <c r="G30" s="13">
        <v>34</v>
      </c>
      <c r="H30" s="13">
        <v>1577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f t="shared" si="0"/>
        <v>16469</v>
      </c>
      <c r="P30" s="13">
        <f t="shared" si="1"/>
        <v>473198</v>
      </c>
    </row>
    <row r="31" spans="1:16" s="10" customFormat="1" ht="15.75" customHeight="1">
      <c r="A31" s="11" t="s">
        <v>207</v>
      </c>
      <c r="B31" s="12" t="s">
        <v>27</v>
      </c>
      <c r="C31" s="13">
        <v>4024</v>
      </c>
      <c r="D31" s="13">
        <v>182684</v>
      </c>
      <c r="E31" s="13">
        <v>7226</v>
      </c>
      <c r="F31" s="13">
        <v>570877</v>
      </c>
      <c r="G31" s="13">
        <v>2</v>
      </c>
      <c r="H31" s="13">
        <v>2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f t="shared" si="0"/>
        <v>11252</v>
      </c>
      <c r="P31" s="13">
        <f t="shared" si="1"/>
        <v>753563</v>
      </c>
    </row>
    <row r="32" spans="1:16" s="10" customFormat="1" ht="15.75" customHeight="1">
      <c r="A32" s="11" t="s">
        <v>208</v>
      </c>
      <c r="B32" s="12" t="s">
        <v>28</v>
      </c>
      <c r="C32" s="13">
        <v>5344</v>
      </c>
      <c r="D32" s="13">
        <v>197488</v>
      </c>
      <c r="E32" s="13">
        <v>2625</v>
      </c>
      <c r="F32" s="13">
        <v>152151</v>
      </c>
      <c r="G32" s="13">
        <v>53</v>
      </c>
      <c r="H32" s="13">
        <v>2214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f t="shared" si="0"/>
        <v>8022</v>
      </c>
      <c r="P32" s="13">
        <f t="shared" si="1"/>
        <v>351853</v>
      </c>
    </row>
    <row r="33" spans="1:16" s="10" customFormat="1" ht="15.75" customHeight="1">
      <c r="A33" s="11" t="s">
        <v>209</v>
      </c>
      <c r="B33" s="12" t="s">
        <v>29</v>
      </c>
      <c r="C33" s="13">
        <v>1933</v>
      </c>
      <c r="D33" s="13">
        <v>59917</v>
      </c>
      <c r="E33" s="13">
        <v>931</v>
      </c>
      <c r="F33" s="13">
        <v>57051</v>
      </c>
      <c r="G33" s="13">
        <v>5</v>
      </c>
      <c r="H33" s="13">
        <v>431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f t="shared" si="0"/>
        <v>2869</v>
      </c>
      <c r="P33" s="13">
        <f t="shared" si="1"/>
        <v>117399</v>
      </c>
    </row>
    <row r="34" spans="1:16" s="10" customFormat="1" ht="15.75" customHeight="1">
      <c r="A34" s="11" t="s">
        <v>210</v>
      </c>
      <c r="B34" s="12" t="s">
        <v>30</v>
      </c>
      <c r="C34" s="13">
        <v>44359</v>
      </c>
      <c r="D34" s="13">
        <v>1388835</v>
      </c>
      <c r="E34" s="13">
        <v>25954</v>
      </c>
      <c r="F34" s="13">
        <v>1028621</v>
      </c>
      <c r="G34" s="13">
        <v>108</v>
      </c>
      <c r="H34" s="13">
        <v>860</v>
      </c>
      <c r="I34" s="13">
        <v>1</v>
      </c>
      <c r="J34" s="13">
        <v>2</v>
      </c>
      <c r="K34" s="13">
        <v>4</v>
      </c>
      <c r="L34" s="13">
        <v>0</v>
      </c>
      <c r="M34" s="13">
        <v>0</v>
      </c>
      <c r="N34" s="13">
        <v>0</v>
      </c>
      <c r="O34" s="13">
        <f t="shared" si="0"/>
        <v>70426</v>
      </c>
      <c r="P34" s="13">
        <f t="shared" si="1"/>
        <v>2418318</v>
      </c>
    </row>
    <row r="35" spans="1:16" s="10" customFormat="1" ht="15.75" customHeight="1">
      <c r="A35" s="11" t="s">
        <v>211</v>
      </c>
      <c r="B35" s="12" t="s">
        <v>32</v>
      </c>
      <c r="C35" s="13">
        <v>32962</v>
      </c>
      <c r="D35" s="13">
        <v>1247372</v>
      </c>
      <c r="E35" s="13">
        <v>44781</v>
      </c>
      <c r="F35" s="13">
        <v>2241458</v>
      </c>
      <c r="G35" s="13">
        <v>245</v>
      </c>
      <c r="H35" s="13">
        <v>7470</v>
      </c>
      <c r="I35" s="13">
        <v>2</v>
      </c>
      <c r="J35" s="13">
        <v>2</v>
      </c>
      <c r="K35" s="13">
        <v>5</v>
      </c>
      <c r="L35" s="13">
        <v>13</v>
      </c>
      <c r="M35" s="13">
        <v>0</v>
      </c>
      <c r="N35" s="13">
        <v>0</v>
      </c>
      <c r="O35" s="13">
        <f t="shared" si="0"/>
        <v>77995</v>
      </c>
      <c r="P35" s="13">
        <f t="shared" si="1"/>
        <v>3496315</v>
      </c>
    </row>
    <row r="36" spans="1:16" s="10" customFormat="1" ht="15.75" customHeight="1">
      <c r="A36" s="11" t="s">
        <v>212</v>
      </c>
      <c r="B36" s="12" t="s">
        <v>33</v>
      </c>
      <c r="C36" s="13">
        <v>36038</v>
      </c>
      <c r="D36" s="13">
        <v>727359</v>
      </c>
      <c r="E36" s="13">
        <v>5050</v>
      </c>
      <c r="F36" s="13">
        <v>192545</v>
      </c>
      <c r="G36" s="13">
        <v>55</v>
      </c>
      <c r="H36" s="13">
        <v>1970</v>
      </c>
      <c r="I36" s="13">
        <v>1</v>
      </c>
      <c r="J36" s="13">
        <v>0</v>
      </c>
      <c r="K36" s="13">
        <v>2</v>
      </c>
      <c r="L36" s="13">
        <v>1460</v>
      </c>
      <c r="M36" s="13">
        <v>0</v>
      </c>
      <c r="N36" s="13">
        <v>0</v>
      </c>
      <c r="O36" s="13">
        <f t="shared" si="0"/>
        <v>41146</v>
      </c>
      <c r="P36" s="13">
        <f t="shared" si="1"/>
        <v>923334</v>
      </c>
    </row>
    <row r="37" spans="1:16" s="10" customFormat="1" ht="15.75" customHeight="1">
      <c r="A37" s="11" t="s">
        <v>213</v>
      </c>
      <c r="B37" s="12" t="s">
        <v>34</v>
      </c>
      <c r="C37" s="13">
        <v>12590</v>
      </c>
      <c r="D37" s="13">
        <v>257043</v>
      </c>
      <c r="E37" s="13">
        <v>1319</v>
      </c>
      <c r="F37" s="13">
        <v>63313</v>
      </c>
      <c r="G37" s="13">
        <v>33</v>
      </c>
      <c r="H37" s="13">
        <v>240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f t="shared" si="0"/>
        <v>13942</v>
      </c>
      <c r="P37" s="13">
        <f t="shared" si="1"/>
        <v>320596</v>
      </c>
    </row>
    <row r="38" spans="1:16" s="10" customFormat="1" ht="15.75" customHeight="1">
      <c r="A38" s="11" t="s">
        <v>214</v>
      </c>
      <c r="B38" s="12" t="s">
        <v>35</v>
      </c>
      <c r="C38" s="13">
        <v>3833</v>
      </c>
      <c r="D38" s="13">
        <v>121264</v>
      </c>
      <c r="E38" s="13">
        <v>520</v>
      </c>
      <c r="F38" s="13">
        <v>20901</v>
      </c>
      <c r="G38" s="13">
        <v>3</v>
      </c>
      <c r="H38" s="13">
        <v>1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f t="shared" si="0"/>
        <v>4356</v>
      </c>
      <c r="P38" s="13">
        <f t="shared" si="1"/>
        <v>142166</v>
      </c>
    </row>
    <row r="39" spans="1:16" s="10" customFormat="1" ht="15.75" customHeight="1">
      <c r="A39" s="11" t="s">
        <v>392</v>
      </c>
      <c r="B39" s="12" t="s">
        <v>393</v>
      </c>
      <c r="C39" s="13">
        <v>2634</v>
      </c>
      <c r="D39" s="13">
        <v>104398</v>
      </c>
      <c r="E39" s="13">
        <v>5484</v>
      </c>
      <c r="F39" s="13">
        <v>427861</v>
      </c>
      <c r="G39" s="13">
        <v>1</v>
      </c>
      <c r="H39" s="13">
        <v>28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f t="shared" si="0"/>
        <v>8119</v>
      </c>
      <c r="P39" s="13">
        <f t="shared" si="1"/>
        <v>532287</v>
      </c>
    </row>
    <row r="40" spans="1:16" s="10" customFormat="1" ht="15.75" customHeight="1">
      <c r="A40" s="11" t="s">
        <v>215</v>
      </c>
      <c r="B40" s="12" t="s">
        <v>38</v>
      </c>
      <c r="C40" s="13">
        <v>1676</v>
      </c>
      <c r="D40" s="13">
        <v>34954</v>
      </c>
      <c r="E40" s="13">
        <v>306</v>
      </c>
      <c r="F40" s="13">
        <v>10816</v>
      </c>
      <c r="G40" s="13">
        <v>7</v>
      </c>
      <c r="H40" s="13">
        <v>5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f t="shared" si="0"/>
        <v>1989</v>
      </c>
      <c r="P40" s="13">
        <f t="shared" si="1"/>
        <v>45775</v>
      </c>
    </row>
    <row r="41" spans="1:16" s="10" customFormat="1" ht="15.75" customHeight="1">
      <c r="A41" s="11" t="s">
        <v>216</v>
      </c>
      <c r="B41" s="12" t="s">
        <v>40</v>
      </c>
      <c r="C41" s="13">
        <v>1863</v>
      </c>
      <c r="D41" s="13">
        <v>45584</v>
      </c>
      <c r="E41" s="13">
        <v>1152</v>
      </c>
      <c r="F41" s="13">
        <v>58794</v>
      </c>
      <c r="G41" s="13">
        <v>4</v>
      </c>
      <c r="H41" s="13">
        <v>22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f t="shared" si="0"/>
        <v>3019</v>
      </c>
      <c r="P41" s="13">
        <f t="shared" si="1"/>
        <v>104400</v>
      </c>
    </row>
    <row r="42" spans="1:16" s="10" customFormat="1" ht="15.75" customHeight="1">
      <c r="A42" s="11" t="s">
        <v>217</v>
      </c>
      <c r="B42" s="12" t="s">
        <v>42</v>
      </c>
      <c r="C42" s="13">
        <v>4681</v>
      </c>
      <c r="D42" s="13">
        <v>83277</v>
      </c>
      <c r="E42" s="13">
        <v>1707</v>
      </c>
      <c r="F42" s="13">
        <v>55723</v>
      </c>
      <c r="G42" s="13">
        <v>4</v>
      </c>
      <c r="H42" s="13">
        <v>23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f t="shared" si="0"/>
        <v>6392</v>
      </c>
      <c r="P42" s="13">
        <f t="shared" si="1"/>
        <v>139023</v>
      </c>
    </row>
    <row r="43" spans="1:16" s="10" customFormat="1" ht="15.75" customHeight="1">
      <c r="A43" s="11" t="s">
        <v>394</v>
      </c>
      <c r="B43" s="12" t="s">
        <v>43</v>
      </c>
      <c r="C43" s="13">
        <v>5123</v>
      </c>
      <c r="D43" s="13">
        <v>89229</v>
      </c>
      <c r="E43" s="13">
        <v>64</v>
      </c>
      <c r="F43" s="13">
        <v>502</v>
      </c>
      <c r="G43" s="13">
        <v>2</v>
      </c>
      <c r="H43" s="13">
        <v>12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f t="shared" si="0"/>
        <v>5189</v>
      </c>
      <c r="P43" s="13">
        <f t="shared" si="1"/>
        <v>89743</v>
      </c>
    </row>
    <row r="44" spans="1:16" s="10" customFormat="1" ht="15.75" customHeight="1">
      <c r="A44" s="11" t="s">
        <v>218</v>
      </c>
      <c r="B44" s="12" t="s">
        <v>45</v>
      </c>
      <c r="C44" s="13">
        <v>4206</v>
      </c>
      <c r="D44" s="13">
        <v>45518</v>
      </c>
      <c r="E44" s="13">
        <v>1543</v>
      </c>
      <c r="F44" s="13">
        <v>74771</v>
      </c>
      <c r="G44" s="13">
        <v>18</v>
      </c>
      <c r="H44" s="13">
        <v>324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f aca="true" t="shared" si="2" ref="O44:O75">C44+E44+G44+I44+K44+M44</f>
        <v>5767</v>
      </c>
      <c r="P44" s="13">
        <f aca="true" t="shared" si="3" ref="P44:P75">D44+F44+H44+J44+L44+N44</f>
        <v>120613</v>
      </c>
    </row>
    <row r="45" spans="1:16" s="10" customFormat="1" ht="15.75" customHeight="1">
      <c r="A45" s="11" t="s">
        <v>219</v>
      </c>
      <c r="B45" s="12" t="s">
        <v>46</v>
      </c>
      <c r="C45" s="13">
        <v>4694</v>
      </c>
      <c r="D45" s="13">
        <v>96022</v>
      </c>
      <c r="E45" s="13">
        <v>137</v>
      </c>
      <c r="F45" s="13">
        <v>5525</v>
      </c>
      <c r="G45" s="13">
        <v>1</v>
      </c>
      <c r="H45" s="13">
        <v>1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f t="shared" si="2"/>
        <v>4832</v>
      </c>
      <c r="P45" s="13">
        <f t="shared" si="3"/>
        <v>101548</v>
      </c>
    </row>
    <row r="46" spans="1:16" s="10" customFormat="1" ht="15.75" customHeight="1">
      <c r="A46" s="11" t="s">
        <v>220</v>
      </c>
      <c r="B46" s="12" t="s">
        <v>47</v>
      </c>
      <c r="C46" s="13">
        <v>8814</v>
      </c>
      <c r="D46" s="13">
        <v>232396</v>
      </c>
      <c r="E46" s="13">
        <v>1908</v>
      </c>
      <c r="F46" s="13">
        <v>83130</v>
      </c>
      <c r="G46" s="13">
        <v>51</v>
      </c>
      <c r="H46" s="13">
        <v>1051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f t="shared" si="2"/>
        <v>10773</v>
      </c>
      <c r="P46" s="13">
        <f t="shared" si="3"/>
        <v>316577</v>
      </c>
    </row>
    <row r="47" spans="1:16" s="10" customFormat="1" ht="15.75" customHeight="1">
      <c r="A47" s="14" t="s">
        <v>221</v>
      </c>
      <c r="B47" s="15" t="s">
        <v>48</v>
      </c>
      <c r="C47" s="16">
        <v>1312</v>
      </c>
      <c r="D47" s="16">
        <v>24538</v>
      </c>
      <c r="E47" s="16">
        <v>828</v>
      </c>
      <c r="F47" s="16">
        <v>30750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f t="shared" si="2"/>
        <v>2140</v>
      </c>
      <c r="P47" s="16">
        <f t="shared" si="3"/>
        <v>55288</v>
      </c>
    </row>
    <row r="48" spans="1:16" s="10" customFormat="1" ht="15.75" customHeight="1">
      <c r="A48" s="11" t="s">
        <v>222</v>
      </c>
      <c r="B48" s="12" t="s">
        <v>49</v>
      </c>
      <c r="C48" s="13">
        <v>1259983</v>
      </c>
      <c r="D48" s="13">
        <v>51091123</v>
      </c>
      <c r="E48" s="13">
        <v>225910</v>
      </c>
      <c r="F48" s="13">
        <v>9192818</v>
      </c>
      <c r="G48" s="13">
        <v>11364</v>
      </c>
      <c r="H48" s="13">
        <v>474075</v>
      </c>
      <c r="I48" s="13">
        <v>2476</v>
      </c>
      <c r="J48" s="13">
        <v>496355</v>
      </c>
      <c r="K48" s="13">
        <v>851</v>
      </c>
      <c r="L48" s="13">
        <v>178775</v>
      </c>
      <c r="M48" s="13">
        <v>209</v>
      </c>
      <c r="N48" s="13">
        <v>354038</v>
      </c>
      <c r="O48" s="13">
        <f t="shared" si="2"/>
        <v>1500793</v>
      </c>
      <c r="P48" s="13">
        <f t="shared" si="3"/>
        <v>61787184</v>
      </c>
    </row>
    <row r="49" spans="1:16" s="10" customFormat="1" ht="15.75" customHeight="1">
      <c r="A49" s="11" t="s">
        <v>223</v>
      </c>
      <c r="B49" s="12" t="s">
        <v>50</v>
      </c>
      <c r="C49" s="13">
        <v>10021</v>
      </c>
      <c r="D49" s="13">
        <v>211779</v>
      </c>
      <c r="E49" s="13">
        <v>1654</v>
      </c>
      <c r="F49" s="13">
        <v>65958</v>
      </c>
      <c r="G49" s="13">
        <v>241</v>
      </c>
      <c r="H49" s="13">
        <v>7780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f t="shared" si="2"/>
        <v>11916</v>
      </c>
      <c r="P49" s="13">
        <f t="shared" si="3"/>
        <v>285517</v>
      </c>
    </row>
    <row r="50" spans="1:16" s="10" customFormat="1" ht="15.75" customHeight="1">
      <c r="A50" s="11" t="s">
        <v>395</v>
      </c>
      <c r="B50" s="12" t="s">
        <v>396</v>
      </c>
      <c r="C50" s="13">
        <v>3990</v>
      </c>
      <c r="D50" s="13">
        <v>67051</v>
      </c>
      <c r="E50" s="13">
        <v>492</v>
      </c>
      <c r="F50" s="13">
        <v>24566</v>
      </c>
      <c r="G50" s="13">
        <v>6</v>
      </c>
      <c r="H50" s="13">
        <v>19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f t="shared" si="2"/>
        <v>4488</v>
      </c>
      <c r="P50" s="13">
        <f t="shared" si="3"/>
        <v>91636</v>
      </c>
    </row>
    <row r="51" spans="1:16" s="10" customFormat="1" ht="15.75" customHeight="1">
      <c r="A51" s="11" t="s">
        <v>224</v>
      </c>
      <c r="B51" s="12" t="s">
        <v>51</v>
      </c>
      <c r="C51" s="13">
        <v>16370</v>
      </c>
      <c r="D51" s="13">
        <v>273856</v>
      </c>
      <c r="E51" s="13">
        <v>113</v>
      </c>
      <c r="F51" s="13">
        <v>1866</v>
      </c>
      <c r="G51" s="13">
        <v>53</v>
      </c>
      <c r="H51" s="13">
        <v>807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f t="shared" si="2"/>
        <v>16536</v>
      </c>
      <c r="P51" s="13">
        <f t="shared" si="3"/>
        <v>276529</v>
      </c>
    </row>
    <row r="52" spans="1:16" s="10" customFormat="1" ht="15.75" customHeight="1">
      <c r="A52" s="11" t="s">
        <v>397</v>
      </c>
      <c r="B52" s="12" t="s">
        <v>55</v>
      </c>
      <c r="C52" s="13">
        <v>1106</v>
      </c>
      <c r="D52" s="13">
        <v>28050</v>
      </c>
      <c r="E52" s="13">
        <v>810</v>
      </c>
      <c r="F52" s="13">
        <v>35008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f t="shared" si="2"/>
        <v>1916</v>
      </c>
      <c r="P52" s="13">
        <f t="shared" si="3"/>
        <v>63058</v>
      </c>
    </row>
    <row r="53" spans="1:16" s="10" customFormat="1" ht="15.75" customHeight="1">
      <c r="A53" s="11" t="s">
        <v>225</v>
      </c>
      <c r="B53" s="12" t="s">
        <v>56</v>
      </c>
      <c r="C53" s="13">
        <v>10190</v>
      </c>
      <c r="D53" s="13">
        <v>201229</v>
      </c>
      <c r="E53" s="13">
        <v>2060</v>
      </c>
      <c r="F53" s="13">
        <v>118683</v>
      </c>
      <c r="G53" s="13">
        <v>18</v>
      </c>
      <c r="H53" s="13">
        <v>214</v>
      </c>
      <c r="I53" s="13">
        <v>1</v>
      </c>
      <c r="J53" s="13">
        <v>28</v>
      </c>
      <c r="K53" s="13">
        <v>0</v>
      </c>
      <c r="L53" s="13">
        <v>0</v>
      </c>
      <c r="M53" s="13">
        <v>0</v>
      </c>
      <c r="N53" s="13">
        <v>0</v>
      </c>
      <c r="O53" s="13">
        <f t="shared" si="2"/>
        <v>12269</v>
      </c>
      <c r="P53" s="13">
        <f t="shared" si="3"/>
        <v>320154</v>
      </c>
    </row>
    <row r="54" spans="1:16" s="10" customFormat="1" ht="15.75" customHeight="1">
      <c r="A54" s="11" t="s">
        <v>226</v>
      </c>
      <c r="B54" s="12" t="s">
        <v>58</v>
      </c>
      <c r="C54" s="13">
        <v>4432</v>
      </c>
      <c r="D54" s="13">
        <v>75573</v>
      </c>
      <c r="E54" s="13">
        <v>1292</v>
      </c>
      <c r="F54" s="13">
        <v>74795</v>
      </c>
      <c r="G54" s="13">
        <v>12</v>
      </c>
      <c r="H54" s="13">
        <v>538</v>
      </c>
      <c r="I54" s="13">
        <v>0</v>
      </c>
      <c r="J54" s="13">
        <v>0</v>
      </c>
      <c r="K54" s="13">
        <v>1</v>
      </c>
      <c r="L54" s="13">
        <v>55</v>
      </c>
      <c r="M54" s="13">
        <v>0</v>
      </c>
      <c r="N54" s="13">
        <v>0</v>
      </c>
      <c r="O54" s="13">
        <f t="shared" si="2"/>
        <v>5737</v>
      </c>
      <c r="P54" s="13">
        <f t="shared" si="3"/>
        <v>150961</v>
      </c>
    </row>
    <row r="55" spans="1:16" s="10" customFormat="1" ht="15.75" customHeight="1">
      <c r="A55" s="11" t="s">
        <v>227</v>
      </c>
      <c r="B55" s="12" t="s">
        <v>60</v>
      </c>
      <c r="C55" s="13">
        <v>3973</v>
      </c>
      <c r="D55" s="13">
        <v>265164</v>
      </c>
      <c r="E55" s="13">
        <v>9726</v>
      </c>
      <c r="F55" s="13">
        <v>952864</v>
      </c>
      <c r="G55" s="13">
        <v>2</v>
      </c>
      <c r="H55" s="13">
        <v>24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f t="shared" si="2"/>
        <v>13701</v>
      </c>
      <c r="P55" s="13">
        <f t="shared" si="3"/>
        <v>1218052</v>
      </c>
    </row>
    <row r="56" spans="1:16" s="10" customFormat="1" ht="15.75" customHeight="1">
      <c r="A56" s="11" t="s">
        <v>228</v>
      </c>
      <c r="B56" s="12" t="s">
        <v>61</v>
      </c>
      <c r="C56" s="13">
        <v>2132</v>
      </c>
      <c r="D56" s="13">
        <v>88017</v>
      </c>
      <c r="E56" s="13">
        <v>1334</v>
      </c>
      <c r="F56" s="13">
        <v>87508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f t="shared" si="2"/>
        <v>3466</v>
      </c>
      <c r="P56" s="13">
        <f t="shared" si="3"/>
        <v>175525</v>
      </c>
    </row>
    <row r="57" spans="1:16" s="10" customFormat="1" ht="15.75" customHeight="1">
      <c r="A57" s="11" t="s">
        <v>229</v>
      </c>
      <c r="B57" s="12" t="s">
        <v>62</v>
      </c>
      <c r="C57" s="13">
        <v>3246</v>
      </c>
      <c r="D57" s="13">
        <v>60498</v>
      </c>
      <c r="E57" s="13">
        <v>992</v>
      </c>
      <c r="F57" s="13">
        <v>41463</v>
      </c>
      <c r="G57" s="13">
        <v>4</v>
      </c>
      <c r="H57" s="13">
        <v>13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f t="shared" si="2"/>
        <v>4242</v>
      </c>
      <c r="P57" s="13">
        <f t="shared" si="3"/>
        <v>101974</v>
      </c>
    </row>
    <row r="58" spans="1:16" s="10" customFormat="1" ht="15.75" customHeight="1">
      <c r="A58" s="11" t="s">
        <v>230</v>
      </c>
      <c r="B58" s="12" t="s">
        <v>64</v>
      </c>
      <c r="C58" s="13">
        <v>5177</v>
      </c>
      <c r="D58" s="13">
        <v>145122</v>
      </c>
      <c r="E58" s="13">
        <v>2040</v>
      </c>
      <c r="F58" s="13">
        <v>110835</v>
      </c>
      <c r="G58" s="13">
        <v>6</v>
      </c>
      <c r="H58" s="13">
        <v>14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f t="shared" si="2"/>
        <v>7223</v>
      </c>
      <c r="P58" s="13">
        <f t="shared" si="3"/>
        <v>255971</v>
      </c>
    </row>
    <row r="59" spans="1:16" s="10" customFormat="1" ht="15.75" customHeight="1">
      <c r="A59" s="11" t="s">
        <v>231</v>
      </c>
      <c r="B59" s="12" t="s">
        <v>65</v>
      </c>
      <c r="C59" s="13">
        <v>67799</v>
      </c>
      <c r="D59" s="13">
        <v>1741244</v>
      </c>
      <c r="E59" s="13">
        <v>11236</v>
      </c>
      <c r="F59" s="13">
        <v>379305</v>
      </c>
      <c r="G59" s="13">
        <v>1102</v>
      </c>
      <c r="H59" s="13">
        <v>30497</v>
      </c>
      <c r="I59" s="13">
        <v>6</v>
      </c>
      <c r="J59" s="13">
        <v>447</v>
      </c>
      <c r="K59" s="13">
        <v>3</v>
      </c>
      <c r="L59" s="13">
        <v>1</v>
      </c>
      <c r="M59" s="13">
        <v>0</v>
      </c>
      <c r="N59" s="13">
        <v>0</v>
      </c>
      <c r="O59" s="13">
        <f t="shared" si="2"/>
        <v>80146</v>
      </c>
      <c r="P59" s="13">
        <f t="shared" si="3"/>
        <v>2151494</v>
      </c>
    </row>
    <row r="60" spans="1:16" s="10" customFormat="1" ht="15.75" customHeight="1">
      <c r="A60" s="11" t="s">
        <v>232</v>
      </c>
      <c r="B60" s="12" t="s">
        <v>67</v>
      </c>
      <c r="C60" s="13">
        <v>18012</v>
      </c>
      <c r="D60" s="13">
        <v>350103</v>
      </c>
      <c r="E60" s="13">
        <v>8339</v>
      </c>
      <c r="F60" s="13">
        <v>391005</v>
      </c>
      <c r="G60" s="13">
        <v>30</v>
      </c>
      <c r="H60" s="13">
        <v>371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f t="shared" si="2"/>
        <v>26381</v>
      </c>
      <c r="P60" s="13">
        <f t="shared" si="3"/>
        <v>741479</v>
      </c>
    </row>
    <row r="61" spans="1:16" s="10" customFormat="1" ht="15.75" customHeight="1">
      <c r="A61" s="11" t="s">
        <v>233</v>
      </c>
      <c r="B61" s="12" t="s">
        <v>68</v>
      </c>
      <c r="C61" s="13">
        <v>5203</v>
      </c>
      <c r="D61" s="13">
        <v>96058</v>
      </c>
      <c r="E61" s="13">
        <v>5327</v>
      </c>
      <c r="F61" s="13">
        <v>232286</v>
      </c>
      <c r="G61" s="13">
        <v>12</v>
      </c>
      <c r="H61" s="13">
        <v>32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f t="shared" si="2"/>
        <v>10542</v>
      </c>
      <c r="P61" s="13">
        <f t="shared" si="3"/>
        <v>328376</v>
      </c>
    </row>
    <row r="62" spans="1:16" s="10" customFormat="1" ht="15.75" customHeight="1">
      <c r="A62" s="11" t="s">
        <v>234</v>
      </c>
      <c r="B62" s="12" t="s">
        <v>69</v>
      </c>
      <c r="C62" s="13">
        <v>3053</v>
      </c>
      <c r="D62" s="13">
        <v>36411</v>
      </c>
      <c r="E62" s="13">
        <v>1394</v>
      </c>
      <c r="F62" s="13">
        <v>39918</v>
      </c>
      <c r="G62" s="13">
        <v>6</v>
      </c>
      <c r="H62" s="13">
        <v>5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f t="shared" si="2"/>
        <v>4453</v>
      </c>
      <c r="P62" s="13">
        <f t="shared" si="3"/>
        <v>76334</v>
      </c>
    </row>
    <row r="63" spans="1:16" s="10" customFormat="1" ht="15.75" customHeight="1">
      <c r="A63" s="11" t="s">
        <v>235</v>
      </c>
      <c r="B63" s="12" t="s">
        <v>71</v>
      </c>
      <c r="C63" s="13">
        <v>5012</v>
      </c>
      <c r="D63" s="13">
        <v>96794</v>
      </c>
      <c r="E63" s="13">
        <v>5996</v>
      </c>
      <c r="F63" s="13">
        <v>262890</v>
      </c>
      <c r="G63" s="13">
        <v>7</v>
      </c>
      <c r="H63" s="13">
        <v>29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f t="shared" si="2"/>
        <v>11015</v>
      </c>
      <c r="P63" s="13">
        <f t="shared" si="3"/>
        <v>359713</v>
      </c>
    </row>
    <row r="64" spans="1:16" s="10" customFormat="1" ht="15.75" customHeight="1">
      <c r="A64" s="11" t="s">
        <v>236</v>
      </c>
      <c r="B64" s="12" t="s">
        <v>72</v>
      </c>
      <c r="C64" s="13">
        <v>7502</v>
      </c>
      <c r="D64" s="13">
        <v>122692</v>
      </c>
      <c r="E64" s="13">
        <v>3269</v>
      </c>
      <c r="F64" s="13">
        <v>128676</v>
      </c>
      <c r="G64" s="13">
        <v>56</v>
      </c>
      <c r="H64" s="13">
        <v>1628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f t="shared" si="2"/>
        <v>10827</v>
      </c>
      <c r="P64" s="13">
        <f t="shared" si="3"/>
        <v>252996</v>
      </c>
    </row>
    <row r="65" spans="1:16" s="10" customFormat="1" ht="15.75" customHeight="1">
      <c r="A65" s="11" t="s">
        <v>237</v>
      </c>
      <c r="B65" s="12" t="s">
        <v>73</v>
      </c>
      <c r="C65" s="13">
        <v>19361</v>
      </c>
      <c r="D65" s="13">
        <v>349652</v>
      </c>
      <c r="E65" s="13">
        <v>4107</v>
      </c>
      <c r="F65" s="13">
        <v>123953</v>
      </c>
      <c r="G65" s="13">
        <v>30</v>
      </c>
      <c r="H65" s="13">
        <v>617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f t="shared" si="2"/>
        <v>23498</v>
      </c>
      <c r="P65" s="13">
        <f t="shared" si="3"/>
        <v>474222</v>
      </c>
    </row>
    <row r="66" spans="1:16" s="10" customFormat="1" ht="15.75" customHeight="1">
      <c r="A66" s="11" t="s">
        <v>238</v>
      </c>
      <c r="B66" s="12" t="s">
        <v>74</v>
      </c>
      <c r="C66" s="13">
        <v>23415</v>
      </c>
      <c r="D66" s="13">
        <v>532890</v>
      </c>
      <c r="E66" s="13">
        <v>3760</v>
      </c>
      <c r="F66" s="13">
        <v>138734</v>
      </c>
      <c r="G66" s="13">
        <v>2062</v>
      </c>
      <c r="H66" s="13">
        <v>51560</v>
      </c>
      <c r="I66" s="13">
        <v>8</v>
      </c>
      <c r="J66" s="13">
        <v>124</v>
      </c>
      <c r="K66" s="13">
        <v>4</v>
      </c>
      <c r="L66" s="13">
        <v>1</v>
      </c>
      <c r="M66" s="13">
        <v>0</v>
      </c>
      <c r="N66" s="13">
        <v>0</v>
      </c>
      <c r="O66" s="13">
        <f t="shared" si="2"/>
        <v>29249</v>
      </c>
      <c r="P66" s="13">
        <f t="shared" si="3"/>
        <v>723309</v>
      </c>
    </row>
    <row r="67" spans="1:16" s="10" customFormat="1" ht="15.75" customHeight="1">
      <c r="A67" s="11" t="s">
        <v>398</v>
      </c>
      <c r="B67" s="12" t="s">
        <v>399</v>
      </c>
      <c r="C67" s="13">
        <v>7279</v>
      </c>
      <c r="D67" s="13">
        <v>90543</v>
      </c>
      <c r="E67" s="13">
        <v>35</v>
      </c>
      <c r="F67" s="13">
        <v>4055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f t="shared" si="2"/>
        <v>7314</v>
      </c>
      <c r="P67" s="13">
        <f t="shared" si="3"/>
        <v>94598</v>
      </c>
    </row>
    <row r="68" spans="1:16" s="10" customFormat="1" ht="15.75" customHeight="1">
      <c r="A68" s="11" t="s">
        <v>400</v>
      </c>
      <c r="B68" s="12" t="s">
        <v>75</v>
      </c>
      <c r="C68" s="13">
        <v>1135</v>
      </c>
      <c r="D68" s="13">
        <v>24406</v>
      </c>
      <c r="E68" s="13">
        <v>542</v>
      </c>
      <c r="F68" s="13">
        <v>33018</v>
      </c>
      <c r="G68" s="13">
        <v>8</v>
      </c>
      <c r="H68" s="13">
        <v>9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f t="shared" si="2"/>
        <v>1685</v>
      </c>
      <c r="P68" s="13">
        <f t="shared" si="3"/>
        <v>57433</v>
      </c>
    </row>
    <row r="69" spans="1:16" s="10" customFormat="1" ht="15.75" customHeight="1">
      <c r="A69" s="11" t="s">
        <v>239</v>
      </c>
      <c r="B69" s="12" t="s">
        <v>76</v>
      </c>
      <c r="C69" s="13">
        <v>211802</v>
      </c>
      <c r="D69" s="13">
        <v>7196481</v>
      </c>
      <c r="E69" s="13">
        <v>62094</v>
      </c>
      <c r="F69" s="13">
        <v>2620604</v>
      </c>
      <c r="G69" s="13">
        <v>1753</v>
      </c>
      <c r="H69" s="13">
        <v>38503</v>
      </c>
      <c r="I69" s="13">
        <v>39</v>
      </c>
      <c r="J69" s="13">
        <v>11720</v>
      </c>
      <c r="K69" s="13">
        <v>58</v>
      </c>
      <c r="L69" s="13">
        <v>1037</v>
      </c>
      <c r="M69" s="13">
        <v>0</v>
      </c>
      <c r="N69" s="13">
        <v>1622</v>
      </c>
      <c r="O69" s="13">
        <f t="shared" si="2"/>
        <v>275746</v>
      </c>
      <c r="P69" s="13">
        <f t="shared" si="3"/>
        <v>9869967</v>
      </c>
    </row>
    <row r="70" spans="1:16" s="10" customFormat="1" ht="15.75" customHeight="1">
      <c r="A70" s="11" t="s">
        <v>240</v>
      </c>
      <c r="B70" s="12" t="s">
        <v>77</v>
      </c>
      <c r="C70" s="13">
        <v>14675</v>
      </c>
      <c r="D70" s="13">
        <v>483134</v>
      </c>
      <c r="E70" s="13">
        <v>15141</v>
      </c>
      <c r="F70" s="13">
        <v>934286</v>
      </c>
      <c r="G70" s="13">
        <v>16</v>
      </c>
      <c r="H70" s="13">
        <v>113</v>
      </c>
      <c r="I70" s="13">
        <v>0</v>
      </c>
      <c r="J70" s="13">
        <v>0</v>
      </c>
      <c r="K70" s="13">
        <v>2</v>
      </c>
      <c r="L70" s="13">
        <v>2</v>
      </c>
      <c r="M70" s="13">
        <v>0</v>
      </c>
      <c r="N70" s="13">
        <v>0</v>
      </c>
      <c r="O70" s="13">
        <f t="shared" si="2"/>
        <v>29834</v>
      </c>
      <c r="P70" s="13">
        <f t="shared" si="3"/>
        <v>1417535</v>
      </c>
    </row>
    <row r="71" spans="1:16" s="10" customFormat="1" ht="15.75" customHeight="1">
      <c r="A71" s="11" t="s">
        <v>241</v>
      </c>
      <c r="B71" s="12" t="s">
        <v>78</v>
      </c>
      <c r="C71" s="13">
        <v>8249</v>
      </c>
      <c r="D71" s="13">
        <v>402612</v>
      </c>
      <c r="E71" s="13">
        <v>2248</v>
      </c>
      <c r="F71" s="13">
        <v>148535</v>
      </c>
      <c r="G71" s="13">
        <v>112</v>
      </c>
      <c r="H71" s="13">
        <v>19810</v>
      </c>
      <c r="I71" s="13">
        <v>1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f t="shared" si="2"/>
        <v>10610</v>
      </c>
      <c r="P71" s="13">
        <f t="shared" si="3"/>
        <v>570957</v>
      </c>
    </row>
    <row r="72" spans="1:16" s="10" customFormat="1" ht="15.75" customHeight="1">
      <c r="A72" s="11" t="s">
        <v>242</v>
      </c>
      <c r="B72" s="12" t="s">
        <v>80</v>
      </c>
      <c r="C72" s="13">
        <v>19576</v>
      </c>
      <c r="D72" s="13">
        <v>311992</v>
      </c>
      <c r="E72" s="13">
        <v>10563</v>
      </c>
      <c r="F72" s="13">
        <v>360058</v>
      </c>
      <c r="G72" s="13">
        <v>27</v>
      </c>
      <c r="H72" s="13">
        <v>183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f t="shared" si="2"/>
        <v>30166</v>
      </c>
      <c r="P72" s="13">
        <f t="shared" si="3"/>
        <v>672233</v>
      </c>
    </row>
    <row r="73" spans="1:16" s="10" customFormat="1" ht="15.75" customHeight="1">
      <c r="A73" s="11" t="s">
        <v>243</v>
      </c>
      <c r="B73" s="12" t="s">
        <v>81</v>
      </c>
      <c r="C73" s="13">
        <v>11956</v>
      </c>
      <c r="D73" s="13">
        <v>321919</v>
      </c>
      <c r="E73" s="13">
        <v>10272</v>
      </c>
      <c r="F73" s="13">
        <v>566238</v>
      </c>
      <c r="G73" s="13">
        <v>32</v>
      </c>
      <c r="H73" s="13">
        <v>152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f t="shared" si="2"/>
        <v>22260</v>
      </c>
      <c r="P73" s="13">
        <f t="shared" si="3"/>
        <v>888309</v>
      </c>
    </row>
    <row r="74" spans="1:16" s="10" customFormat="1" ht="15.75" customHeight="1">
      <c r="A74" s="11" t="s">
        <v>244</v>
      </c>
      <c r="B74" s="12" t="s">
        <v>83</v>
      </c>
      <c r="C74" s="13">
        <v>974</v>
      </c>
      <c r="D74" s="13">
        <v>33571</v>
      </c>
      <c r="E74" s="13">
        <v>229</v>
      </c>
      <c r="F74" s="13">
        <v>16926</v>
      </c>
      <c r="G74" s="13">
        <v>25</v>
      </c>
      <c r="H74" s="13">
        <v>689</v>
      </c>
      <c r="I74" s="13">
        <v>0</v>
      </c>
      <c r="J74" s="13">
        <v>0</v>
      </c>
      <c r="K74" s="13">
        <v>1</v>
      </c>
      <c r="L74" s="13">
        <v>21</v>
      </c>
      <c r="M74" s="13">
        <v>0</v>
      </c>
      <c r="N74" s="13">
        <v>0</v>
      </c>
      <c r="O74" s="13">
        <f t="shared" si="2"/>
        <v>1229</v>
      </c>
      <c r="P74" s="13">
        <f t="shared" si="3"/>
        <v>51207</v>
      </c>
    </row>
    <row r="75" spans="1:16" s="10" customFormat="1" ht="15.75" customHeight="1">
      <c r="A75" s="11" t="s">
        <v>245</v>
      </c>
      <c r="B75" s="12" t="s">
        <v>85</v>
      </c>
      <c r="C75" s="13">
        <v>4210</v>
      </c>
      <c r="D75" s="13">
        <v>66988</v>
      </c>
      <c r="E75" s="13">
        <v>355</v>
      </c>
      <c r="F75" s="13">
        <v>15673</v>
      </c>
      <c r="G75" s="13">
        <v>32</v>
      </c>
      <c r="H75" s="13">
        <v>240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f t="shared" si="2"/>
        <v>4597</v>
      </c>
      <c r="P75" s="13">
        <f t="shared" si="3"/>
        <v>82901</v>
      </c>
    </row>
    <row r="76" spans="1:16" s="10" customFormat="1" ht="15.75" customHeight="1">
      <c r="A76" s="11" t="s">
        <v>246</v>
      </c>
      <c r="B76" s="12" t="s">
        <v>86</v>
      </c>
      <c r="C76" s="13">
        <v>5843</v>
      </c>
      <c r="D76" s="13">
        <v>205446</v>
      </c>
      <c r="E76" s="13">
        <v>10972</v>
      </c>
      <c r="F76" s="13">
        <v>792380</v>
      </c>
      <c r="G76" s="13">
        <v>1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f aca="true" t="shared" si="4" ref="O76:O86">C76+E76+G76+I76+K76+M76</f>
        <v>16816</v>
      </c>
      <c r="P76" s="13">
        <f aca="true" t="shared" si="5" ref="P76:P86">D76+F76+H76+J76+L76+N76</f>
        <v>997826</v>
      </c>
    </row>
    <row r="77" spans="1:16" s="10" customFormat="1" ht="15.75" customHeight="1">
      <c r="A77" s="11" t="s">
        <v>247</v>
      </c>
      <c r="B77" s="12" t="s">
        <v>87</v>
      </c>
      <c r="C77" s="13">
        <v>34329</v>
      </c>
      <c r="D77" s="13">
        <v>875359</v>
      </c>
      <c r="E77" s="13">
        <v>13777</v>
      </c>
      <c r="F77" s="13">
        <v>779957</v>
      </c>
      <c r="G77" s="13">
        <v>80</v>
      </c>
      <c r="H77" s="13">
        <v>1912</v>
      </c>
      <c r="I77" s="13">
        <v>1</v>
      </c>
      <c r="J77" s="13">
        <v>103</v>
      </c>
      <c r="K77" s="13">
        <v>2</v>
      </c>
      <c r="L77" s="13">
        <v>552</v>
      </c>
      <c r="M77" s="13">
        <v>0</v>
      </c>
      <c r="N77" s="13">
        <v>0</v>
      </c>
      <c r="O77" s="13">
        <f t="shared" si="4"/>
        <v>48189</v>
      </c>
      <c r="P77" s="13">
        <f t="shared" si="5"/>
        <v>1657883</v>
      </c>
    </row>
    <row r="78" spans="1:16" s="10" customFormat="1" ht="15.75" customHeight="1">
      <c r="A78" s="11" t="s">
        <v>401</v>
      </c>
      <c r="B78" s="12" t="s">
        <v>89</v>
      </c>
      <c r="C78" s="13">
        <v>2339</v>
      </c>
      <c r="D78" s="13">
        <v>28880</v>
      </c>
      <c r="E78" s="13">
        <v>129</v>
      </c>
      <c r="F78" s="13">
        <v>4278</v>
      </c>
      <c r="G78" s="13">
        <v>1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f t="shared" si="4"/>
        <v>2469</v>
      </c>
      <c r="P78" s="13">
        <f t="shared" si="5"/>
        <v>33158</v>
      </c>
    </row>
    <row r="79" spans="1:16" s="10" customFormat="1" ht="15.75" customHeight="1">
      <c r="A79" s="11" t="s">
        <v>248</v>
      </c>
      <c r="B79" s="12" t="s">
        <v>90</v>
      </c>
      <c r="C79" s="13">
        <v>4796</v>
      </c>
      <c r="D79" s="13">
        <v>64603</v>
      </c>
      <c r="E79" s="13">
        <v>163</v>
      </c>
      <c r="F79" s="13">
        <v>8588</v>
      </c>
      <c r="G79" s="13">
        <v>3</v>
      </c>
      <c r="H79" s="13">
        <v>12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f t="shared" si="4"/>
        <v>4962</v>
      </c>
      <c r="P79" s="13">
        <f t="shared" si="5"/>
        <v>73203</v>
      </c>
    </row>
    <row r="80" spans="1:16" s="10" customFormat="1" ht="15.75" customHeight="1">
      <c r="A80" s="11" t="s">
        <v>249</v>
      </c>
      <c r="B80" s="12" t="s">
        <v>91</v>
      </c>
      <c r="C80" s="13">
        <v>2024</v>
      </c>
      <c r="D80" s="13">
        <v>68089</v>
      </c>
      <c r="E80" s="13">
        <v>2710</v>
      </c>
      <c r="F80" s="13">
        <v>160548</v>
      </c>
      <c r="G80" s="13">
        <v>5</v>
      </c>
      <c r="H80" s="13">
        <v>21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f t="shared" si="4"/>
        <v>4739</v>
      </c>
      <c r="P80" s="13">
        <f t="shared" si="5"/>
        <v>228658</v>
      </c>
    </row>
    <row r="81" spans="1:16" s="10" customFormat="1" ht="15.75" customHeight="1">
      <c r="A81" s="11" t="s">
        <v>250</v>
      </c>
      <c r="B81" s="12" t="s">
        <v>92</v>
      </c>
      <c r="C81" s="13">
        <v>10799</v>
      </c>
      <c r="D81" s="13">
        <v>195960</v>
      </c>
      <c r="E81" s="13">
        <v>2603</v>
      </c>
      <c r="F81" s="13">
        <v>103235</v>
      </c>
      <c r="G81" s="13">
        <v>15</v>
      </c>
      <c r="H81" s="13">
        <v>218</v>
      </c>
      <c r="I81" s="13">
        <v>1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f t="shared" si="4"/>
        <v>13418</v>
      </c>
      <c r="P81" s="13">
        <f t="shared" si="5"/>
        <v>299413</v>
      </c>
    </row>
    <row r="82" spans="1:16" s="10" customFormat="1" ht="15.75" customHeight="1">
      <c r="A82" s="11" t="s">
        <v>251</v>
      </c>
      <c r="B82" s="12" t="s">
        <v>93</v>
      </c>
      <c r="C82" s="13">
        <v>107879</v>
      </c>
      <c r="D82" s="13">
        <v>2593652</v>
      </c>
      <c r="E82" s="13">
        <v>31802</v>
      </c>
      <c r="F82" s="13">
        <v>1054983</v>
      </c>
      <c r="G82" s="13">
        <v>1009</v>
      </c>
      <c r="H82" s="13">
        <v>31078</v>
      </c>
      <c r="I82" s="13">
        <v>16</v>
      </c>
      <c r="J82" s="13">
        <v>1700</v>
      </c>
      <c r="K82" s="13">
        <v>27</v>
      </c>
      <c r="L82" s="13">
        <v>2610</v>
      </c>
      <c r="M82" s="13">
        <v>0</v>
      </c>
      <c r="N82" s="13">
        <v>0</v>
      </c>
      <c r="O82" s="13">
        <f t="shared" si="4"/>
        <v>140733</v>
      </c>
      <c r="P82" s="13">
        <f t="shared" si="5"/>
        <v>3684023</v>
      </c>
    </row>
    <row r="83" spans="1:16" s="10" customFormat="1" ht="15.75" customHeight="1">
      <c r="A83" s="14" t="s">
        <v>252</v>
      </c>
      <c r="B83" s="15" t="s">
        <v>94</v>
      </c>
      <c r="C83" s="16">
        <v>24246</v>
      </c>
      <c r="D83" s="16">
        <v>452553</v>
      </c>
      <c r="E83" s="16">
        <v>12172</v>
      </c>
      <c r="F83" s="16">
        <v>448336</v>
      </c>
      <c r="G83" s="16">
        <v>85</v>
      </c>
      <c r="H83" s="16">
        <v>1199</v>
      </c>
      <c r="I83" s="16">
        <v>1</v>
      </c>
      <c r="J83" s="16">
        <v>0</v>
      </c>
      <c r="K83" s="16">
        <v>2</v>
      </c>
      <c r="L83" s="16">
        <v>12</v>
      </c>
      <c r="M83" s="16">
        <v>0</v>
      </c>
      <c r="N83" s="16">
        <v>0</v>
      </c>
      <c r="O83" s="16">
        <f t="shared" si="4"/>
        <v>36506</v>
      </c>
      <c r="P83" s="16">
        <f t="shared" si="5"/>
        <v>902100</v>
      </c>
    </row>
    <row r="84" spans="1:16" s="10" customFormat="1" ht="15.75" customHeight="1">
      <c r="A84" s="11" t="s">
        <v>253</v>
      </c>
      <c r="B84" s="12" t="s">
        <v>95</v>
      </c>
      <c r="C84" s="13">
        <v>15817</v>
      </c>
      <c r="D84" s="13">
        <v>271311</v>
      </c>
      <c r="E84" s="13">
        <v>8432</v>
      </c>
      <c r="F84" s="13">
        <v>268925</v>
      </c>
      <c r="G84" s="13">
        <v>60</v>
      </c>
      <c r="H84" s="13">
        <v>278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f t="shared" si="4"/>
        <v>24309</v>
      </c>
      <c r="P84" s="13">
        <f t="shared" si="5"/>
        <v>540514</v>
      </c>
    </row>
    <row r="85" spans="1:16" s="10" customFormat="1" ht="15.75" customHeight="1">
      <c r="A85" s="11" t="s">
        <v>254</v>
      </c>
      <c r="B85" s="12" t="s">
        <v>96</v>
      </c>
      <c r="C85" s="13">
        <v>45644</v>
      </c>
      <c r="D85" s="13">
        <v>1146029</v>
      </c>
      <c r="E85" s="13">
        <v>23039</v>
      </c>
      <c r="F85" s="13">
        <v>943110</v>
      </c>
      <c r="G85" s="13">
        <v>82</v>
      </c>
      <c r="H85" s="13">
        <v>1731</v>
      </c>
      <c r="I85" s="13">
        <v>0</v>
      </c>
      <c r="J85" s="13">
        <v>0</v>
      </c>
      <c r="K85" s="13">
        <v>1</v>
      </c>
      <c r="L85" s="13">
        <v>515</v>
      </c>
      <c r="M85" s="13">
        <v>0</v>
      </c>
      <c r="N85" s="13">
        <v>0</v>
      </c>
      <c r="O85" s="13">
        <f t="shared" si="4"/>
        <v>68766</v>
      </c>
      <c r="P85" s="13">
        <f t="shared" si="5"/>
        <v>2091385</v>
      </c>
    </row>
    <row r="86" spans="1:16" s="10" customFormat="1" ht="15.75" customHeight="1">
      <c r="A86" s="11" t="s">
        <v>255</v>
      </c>
      <c r="B86" s="12" t="s">
        <v>97</v>
      </c>
      <c r="C86" s="13">
        <v>20632</v>
      </c>
      <c r="D86" s="13">
        <v>461309</v>
      </c>
      <c r="E86" s="13">
        <v>9425</v>
      </c>
      <c r="F86" s="13">
        <v>313111</v>
      </c>
      <c r="G86" s="13">
        <v>28</v>
      </c>
      <c r="H86" s="13">
        <v>993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f t="shared" si="4"/>
        <v>30085</v>
      </c>
      <c r="P86" s="13">
        <f t="shared" si="5"/>
        <v>775413</v>
      </c>
    </row>
    <row r="87" spans="1:16" s="10" customFormat="1" ht="15.75" customHeight="1">
      <c r="A87" s="11" t="s">
        <v>256</v>
      </c>
      <c r="B87" s="12" t="s">
        <v>98</v>
      </c>
      <c r="C87" s="13">
        <v>4459</v>
      </c>
      <c r="D87" s="13">
        <v>70065</v>
      </c>
      <c r="E87" s="13">
        <v>1359</v>
      </c>
      <c r="F87" s="13">
        <v>60390</v>
      </c>
      <c r="G87" s="13">
        <v>1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f aca="true" t="shared" si="6" ref="O87:O106">C87+E87+G87+I87+K87+M87</f>
        <v>5819</v>
      </c>
      <c r="P87" s="13">
        <f aca="true" t="shared" si="7" ref="P87:P106">D87+F87+H87+J87+L87+N87</f>
        <v>130455</v>
      </c>
    </row>
    <row r="88" spans="1:16" s="10" customFormat="1" ht="15.75" customHeight="1">
      <c r="A88" s="11" t="s">
        <v>257</v>
      </c>
      <c r="B88" s="12" t="s">
        <v>99</v>
      </c>
      <c r="C88" s="13">
        <v>44082</v>
      </c>
      <c r="D88" s="13">
        <v>830208</v>
      </c>
      <c r="E88" s="13">
        <v>1630</v>
      </c>
      <c r="F88" s="13">
        <v>26304</v>
      </c>
      <c r="G88" s="13">
        <v>98</v>
      </c>
      <c r="H88" s="13">
        <v>3789</v>
      </c>
      <c r="I88" s="13">
        <v>0</v>
      </c>
      <c r="J88" s="13">
        <v>0</v>
      </c>
      <c r="K88" s="13">
        <v>1</v>
      </c>
      <c r="L88" s="13">
        <v>0</v>
      </c>
      <c r="M88" s="13">
        <v>0</v>
      </c>
      <c r="N88" s="13">
        <v>0</v>
      </c>
      <c r="O88" s="13">
        <f t="shared" si="6"/>
        <v>45811</v>
      </c>
      <c r="P88" s="13">
        <f t="shared" si="7"/>
        <v>860301</v>
      </c>
    </row>
    <row r="89" spans="1:16" s="10" customFormat="1" ht="15.75" customHeight="1">
      <c r="A89" s="11" t="s">
        <v>258</v>
      </c>
      <c r="B89" s="12" t="s">
        <v>100</v>
      </c>
      <c r="C89" s="13">
        <v>28552</v>
      </c>
      <c r="D89" s="13">
        <v>571251</v>
      </c>
      <c r="E89" s="13">
        <v>16840</v>
      </c>
      <c r="F89" s="13">
        <v>646796</v>
      </c>
      <c r="G89" s="13">
        <v>211</v>
      </c>
      <c r="H89" s="13">
        <v>8381</v>
      </c>
      <c r="I89" s="13">
        <v>1</v>
      </c>
      <c r="J89" s="13">
        <v>0</v>
      </c>
      <c r="K89" s="13">
        <v>3</v>
      </c>
      <c r="L89" s="13">
        <v>0</v>
      </c>
      <c r="M89" s="13">
        <v>0</v>
      </c>
      <c r="N89" s="13">
        <v>1</v>
      </c>
      <c r="O89" s="13">
        <f t="shared" si="6"/>
        <v>45607</v>
      </c>
      <c r="P89" s="13">
        <f t="shared" si="7"/>
        <v>1226429</v>
      </c>
    </row>
    <row r="90" spans="1:16" s="10" customFormat="1" ht="15.75" customHeight="1">
      <c r="A90" s="11" t="s">
        <v>402</v>
      </c>
      <c r="B90" s="12" t="s">
        <v>403</v>
      </c>
      <c r="C90" s="13">
        <v>1491</v>
      </c>
      <c r="D90" s="13">
        <v>36730</v>
      </c>
      <c r="E90" s="13">
        <v>162</v>
      </c>
      <c r="F90" s="13">
        <v>8448</v>
      </c>
      <c r="G90" s="13">
        <v>73</v>
      </c>
      <c r="H90" s="13">
        <v>3117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f t="shared" si="6"/>
        <v>1726</v>
      </c>
      <c r="P90" s="13">
        <f t="shared" si="7"/>
        <v>48295</v>
      </c>
    </row>
    <row r="91" spans="1:16" s="10" customFormat="1" ht="15.75" customHeight="1">
      <c r="A91" s="11" t="s">
        <v>404</v>
      </c>
      <c r="B91" s="12" t="s">
        <v>102</v>
      </c>
      <c r="C91" s="13">
        <v>653</v>
      </c>
      <c r="D91" s="13">
        <v>16155</v>
      </c>
      <c r="E91" s="13">
        <v>182</v>
      </c>
      <c r="F91" s="13">
        <v>9754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f t="shared" si="6"/>
        <v>835</v>
      </c>
      <c r="P91" s="13">
        <f t="shared" si="7"/>
        <v>25909</v>
      </c>
    </row>
    <row r="92" spans="1:16" s="10" customFormat="1" ht="15.75" customHeight="1">
      <c r="A92" s="11" t="s">
        <v>259</v>
      </c>
      <c r="B92" s="12" t="s">
        <v>105</v>
      </c>
      <c r="C92" s="13">
        <v>276411</v>
      </c>
      <c r="D92" s="13">
        <v>8532066</v>
      </c>
      <c r="E92" s="13">
        <v>50363</v>
      </c>
      <c r="F92" s="13">
        <v>1780061</v>
      </c>
      <c r="G92" s="13">
        <v>11764</v>
      </c>
      <c r="H92" s="13">
        <v>503126</v>
      </c>
      <c r="I92" s="13">
        <v>231</v>
      </c>
      <c r="J92" s="13">
        <v>27340</v>
      </c>
      <c r="K92" s="13">
        <v>170</v>
      </c>
      <c r="L92" s="13">
        <v>5117</v>
      </c>
      <c r="M92" s="13">
        <v>7</v>
      </c>
      <c r="N92" s="13">
        <v>162311</v>
      </c>
      <c r="O92" s="13">
        <f t="shared" si="6"/>
        <v>338946</v>
      </c>
      <c r="P92" s="13">
        <f t="shared" si="7"/>
        <v>11010021</v>
      </c>
    </row>
    <row r="93" spans="1:16" s="10" customFormat="1" ht="15.75" customHeight="1">
      <c r="A93" s="11" t="s">
        <v>260</v>
      </c>
      <c r="B93" s="12" t="s">
        <v>106</v>
      </c>
      <c r="C93" s="13">
        <v>6157</v>
      </c>
      <c r="D93" s="13">
        <v>136311</v>
      </c>
      <c r="E93" s="13">
        <v>2228</v>
      </c>
      <c r="F93" s="13">
        <v>101590</v>
      </c>
      <c r="G93" s="13">
        <v>248</v>
      </c>
      <c r="H93" s="13">
        <v>4078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f t="shared" si="6"/>
        <v>8633</v>
      </c>
      <c r="P93" s="13">
        <f t="shared" si="7"/>
        <v>241979</v>
      </c>
    </row>
    <row r="94" spans="1:16" s="10" customFormat="1" ht="15.75" customHeight="1">
      <c r="A94" s="11" t="s">
        <v>261</v>
      </c>
      <c r="B94" s="12" t="s">
        <v>107</v>
      </c>
      <c r="C94" s="13">
        <v>3482</v>
      </c>
      <c r="D94" s="13">
        <v>63696</v>
      </c>
      <c r="E94" s="13">
        <v>1975</v>
      </c>
      <c r="F94" s="13">
        <v>77353</v>
      </c>
      <c r="G94" s="13">
        <v>35</v>
      </c>
      <c r="H94" s="13">
        <v>789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3">
        <f t="shared" si="6"/>
        <v>5492</v>
      </c>
      <c r="P94" s="13">
        <f t="shared" si="7"/>
        <v>141838</v>
      </c>
    </row>
    <row r="95" spans="1:16" s="10" customFormat="1" ht="15.75" customHeight="1">
      <c r="A95" s="11" t="s">
        <v>262</v>
      </c>
      <c r="B95" s="12" t="s">
        <v>108</v>
      </c>
      <c r="C95" s="13">
        <v>6064</v>
      </c>
      <c r="D95" s="13">
        <v>156616</v>
      </c>
      <c r="E95" s="13">
        <v>1698</v>
      </c>
      <c r="F95" s="13">
        <v>100774</v>
      </c>
      <c r="G95" s="13">
        <v>445</v>
      </c>
      <c r="H95" s="13">
        <v>10134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f t="shared" si="6"/>
        <v>8207</v>
      </c>
      <c r="P95" s="13">
        <f t="shared" si="7"/>
        <v>267524</v>
      </c>
    </row>
    <row r="96" spans="1:16" s="10" customFormat="1" ht="15.75" customHeight="1">
      <c r="A96" s="11" t="s">
        <v>263</v>
      </c>
      <c r="B96" s="12" t="s">
        <v>109</v>
      </c>
      <c r="C96" s="13">
        <v>7330</v>
      </c>
      <c r="D96" s="13">
        <v>114442</v>
      </c>
      <c r="E96" s="13">
        <v>1785</v>
      </c>
      <c r="F96" s="13">
        <v>49528</v>
      </c>
      <c r="G96" s="13">
        <v>14</v>
      </c>
      <c r="H96" s="13">
        <v>112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3">
        <f t="shared" si="6"/>
        <v>9129</v>
      </c>
      <c r="P96" s="13">
        <f t="shared" si="7"/>
        <v>164082</v>
      </c>
    </row>
    <row r="97" spans="1:16" s="10" customFormat="1" ht="15.75" customHeight="1">
      <c r="A97" s="11" t="s">
        <v>264</v>
      </c>
      <c r="B97" s="12" t="s">
        <v>110</v>
      </c>
      <c r="C97" s="13">
        <v>3836</v>
      </c>
      <c r="D97" s="13">
        <v>127926</v>
      </c>
      <c r="E97" s="13">
        <v>458</v>
      </c>
      <c r="F97" s="13">
        <v>30706</v>
      </c>
      <c r="G97" s="13">
        <v>1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f t="shared" si="6"/>
        <v>4295</v>
      </c>
      <c r="P97" s="13">
        <f t="shared" si="7"/>
        <v>158632</v>
      </c>
    </row>
    <row r="98" spans="1:16" s="10" customFormat="1" ht="15.75" customHeight="1">
      <c r="A98" s="11" t="s">
        <v>265</v>
      </c>
      <c r="B98" s="12" t="s">
        <v>111</v>
      </c>
      <c r="C98" s="13">
        <v>144757</v>
      </c>
      <c r="D98" s="13">
        <v>3939709</v>
      </c>
      <c r="E98" s="13">
        <v>75103</v>
      </c>
      <c r="F98" s="13">
        <v>2870452</v>
      </c>
      <c r="G98" s="13">
        <v>1147</v>
      </c>
      <c r="H98" s="13">
        <v>13143</v>
      </c>
      <c r="I98" s="13">
        <v>19</v>
      </c>
      <c r="J98" s="13">
        <v>1054</v>
      </c>
      <c r="K98" s="13">
        <v>45</v>
      </c>
      <c r="L98" s="13">
        <v>2170</v>
      </c>
      <c r="M98" s="13">
        <v>0</v>
      </c>
      <c r="N98" s="13">
        <v>0</v>
      </c>
      <c r="O98" s="13">
        <f t="shared" si="6"/>
        <v>221071</v>
      </c>
      <c r="P98" s="13">
        <f t="shared" si="7"/>
        <v>6826528</v>
      </c>
    </row>
    <row r="99" spans="1:16" s="10" customFormat="1" ht="15.75" customHeight="1">
      <c r="A99" s="11" t="s">
        <v>266</v>
      </c>
      <c r="B99" s="12" t="s">
        <v>112</v>
      </c>
      <c r="C99" s="13">
        <v>6518</v>
      </c>
      <c r="D99" s="13">
        <v>206934</v>
      </c>
      <c r="E99" s="13">
        <v>13186</v>
      </c>
      <c r="F99" s="13">
        <v>1068570</v>
      </c>
      <c r="G99" s="13">
        <v>2</v>
      </c>
      <c r="H99" s="13">
        <v>46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f t="shared" si="6"/>
        <v>19706</v>
      </c>
      <c r="P99" s="13">
        <f t="shared" si="7"/>
        <v>1275550</v>
      </c>
    </row>
    <row r="100" spans="1:16" s="10" customFormat="1" ht="15.75" customHeight="1">
      <c r="A100" s="11" t="s">
        <v>267</v>
      </c>
      <c r="B100" s="12" t="s">
        <v>113</v>
      </c>
      <c r="C100" s="13">
        <v>9882</v>
      </c>
      <c r="D100" s="13">
        <v>181987</v>
      </c>
      <c r="E100" s="13">
        <v>1568</v>
      </c>
      <c r="F100" s="13">
        <v>52249</v>
      </c>
      <c r="G100" s="13">
        <v>14</v>
      </c>
      <c r="H100" s="13">
        <v>74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f t="shared" si="6"/>
        <v>11464</v>
      </c>
      <c r="P100" s="13">
        <f t="shared" si="7"/>
        <v>234310</v>
      </c>
    </row>
    <row r="101" spans="1:16" s="10" customFormat="1" ht="15.75" customHeight="1">
      <c r="A101" s="11" t="s">
        <v>268</v>
      </c>
      <c r="B101" s="12" t="s">
        <v>115</v>
      </c>
      <c r="C101" s="13">
        <v>68341</v>
      </c>
      <c r="D101" s="13">
        <v>1985704</v>
      </c>
      <c r="E101" s="13">
        <v>20490</v>
      </c>
      <c r="F101" s="13">
        <v>866020</v>
      </c>
      <c r="G101" s="13">
        <v>879</v>
      </c>
      <c r="H101" s="13">
        <v>39072</v>
      </c>
      <c r="I101" s="13">
        <v>9</v>
      </c>
      <c r="J101" s="13">
        <v>292</v>
      </c>
      <c r="K101" s="13">
        <v>15</v>
      </c>
      <c r="L101" s="13">
        <v>430</v>
      </c>
      <c r="M101" s="13">
        <v>0</v>
      </c>
      <c r="N101" s="13">
        <v>0</v>
      </c>
      <c r="O101" s="13">
        <f t="shared" si="6"/>
        <v>89734</v>
      </c>
      <c r="P101" s="13">
        <f t="shared" si="7"/>
        <v>2891518</v>
      </c>
    </row>
    <row r="102" spans="1:16" s="10" customFormat="1" ht="15.75" customHeight="1">
      <c r="A102" s="11" t="s">
        <v>405</v>
      </c>
      <c r="B102" s="12" t="s">
        <v>406</v>
      </c>
      <c r="C102" s="13">
        <v>4222</v>
      </c>
      <c r="D102" s="13">
        <v>67895</v>
      </c>
      <c r="E102" s="13">
        <v>1110</v>
      </c>
      <c r="F102" s="13">
        <v>37593</v>
      </c>
      <c r="G102" s="13">
        <v>2</v>
      </c>
      <c r="H102" s="13">
        <v>8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f t="shared" si="6"/>
        <v>5334</v>
      </c>
      <c r="P102" s="13">
        <f t="shared" si="7"/>
        <v>105496</v>
      </c>
    </row>
    <row r="103" spans="1:16" s="10" customFormat="1" ht="15.75" customHeight="1">
      <c r="A103" s="11" t="s">
        <v>269</v>
      </c>
      <c r="B103" s="12" t="s">
        <v>118</v>
      </c>
      <c r="C103" s="13">
        <v>52321</v>
      </c>
      <c r="D103" s="13">
        <v>2466459</v>
      </c>
      <c r="E103" s="13">
        <v>70394</v>
      </c>
      <c r="F103" s="13">
        <v>4841759</v>
      </c>
      <c r="G103" s="13">
        <v>522</v>
      </c>
      <c r="H103" s="13">
        <v>20492</v>
      </c>
      <c r="I103" s="13">
        <v>4</v>
      </c>
      <c r="J103" s="13">
        <v>447</v>
      </c>
      <c r="K103" s="13">
        <v>18</v>
      </c>
      <c r="L103" s="13">
        <v>439</v>
      </c>
      <c r="M103" s="13">
        <v>0</v>
      </c>
      <c r="N103" s="13">
        <v>0</v>
      </c>
      <c r="O103" s="13">
        <f t="shared" si="6"/>
        <v>123259</v>
      </c>
      <c r="P103" s="13">
        <f t="shared" si="7"/>
        <v>7329596</v>
      </c>
    </row>
    <row r="104" spans="1:16" s="10" customFormat="1" ht="15.75" customHeight="1">
      <c r="A104" s="11" t="s">
        <v>270</v>
      </c>
      <c r="B104" s="12" t="s">
        <v>120</v>
      </c>
      <c r="C104" s="13">
        <v>25934</v>
      </c>
      <c r="D104" s="13">
        <v>417323</v>
      </c>
      <c r="E104" s="13">
        <v>8854</v>
      </c>
      <c r="F104" s="13">
        <v>311405</v>
      </c>
      <c r="G104" s="13">
        <v>356</v>
      </c>
      <c r="H104" s="13">
        <v>7616</v>
      </c>
      <c r="I104" s="13">
        <v>23</v>
      </c>
      <c r="J104" s="13">
        <v>1231</v>
      </c>
      <c r="K104" s="13">
        <v>2</v>
      </c>
      <c r="L104" s="13">
        <v>2</v>
      </c>
      <c r="M104" s="13">
        <v>0</v>
      </c>
      <c r="N104" s="13">
        <v>7</v>
      </c>
      <c r="O104" s="13">
        <f t="shared" si="6"/>
        <v>35169</v>
      </c>
      <c r="P104" s="13">
        <f t="shared" si="7"/>
        <v>737584</v>
      </c>
    </row>
    <row r="105" spans="1:16" s="10" customFormat="1" ht="15.75" customHeight="1">
      <c r="A105" s="11" t="s">
        <v>271</v>
      </c>
      <c r="B105" s="12" t="s">
        <v>121</v>
      </c>
      <c r="C105" s="13">
        <v>11955</v>
      </c>
      <c r="D105" s="13">
        <v>177024</v>
      </c>
      <c r="E105" s="13">
        <v>1508</v>
      </c>
      <c r="F105" s="13">
        <v>47958</v>
      </c>
      <c r="G105" s="13">
        <v>20</v>
      </c>
      <c r="H105" s="13">
        <v>37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f t="shared" si="6"/>
        <v>13483</v>
      </c>
      <c r="P105" s="13">
        <f t="shared" si="7"/>
        <v>225019</v>
      </c>
    </row>
    <row r="106" spans="1:16" s="10" customFormat="1" ht="15.75" customHeight="1">
      <c r="A106" s="11" t="s">
        <v>407</v>
      </c>
      <c r="B106" s="12" t="s">
        <v>122</v>
      </c>
      <c r="C106" s="13">
        <v>3717</v>
      </c>
      <c r="D106" s="13">
        <v>62814</v>
      </c>
      <c r="E106" s="13">
        <v>1335</v>
      </c>
      <c r="F106" s="13">
        <v>81583</v>
      </c>
      <c r="G106" s="13">
        <v>1</v>
      </c>
      <c r="H106" s="13">
        <v>8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3">
        <f t="shared" si="6"/>
        <v>5053</v>
      </c>
      <c r="P106" s="13">
        <f t="shared" si="7"/>
        <v>144405</v>
      </c>
    </row>
    <row r="107" spans="1:16" s="10" customFormat="1" ht="15.75" customHeight="1">
      <c r="A107" s="11" t="s">
        <v>272</v>
      </c>
      <c r="B107" s="12" t="s">
        <v>124</v>
      </c>
      <c r="C107" s="13">
        <v>11288</v>
      </c>
      <c r="D107" s="13">
        <v>199134</v>
      </c>
      <c r="E107" s="13">
        <v>6380</v>
      </c>
      <c r="F107" s="13">
        <v>243615</v>
      </c>
      <c r="G107" s="13">
        <v>13</v>
      </c>
      <c r="H107" s="13">
        <v>59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3">
        <f aca="true" t="shared" si="8" ref="O107:O116">C107+E107+G107+I107+K107+M107</f>
        <v>17681</v>
      </c>
      <c r="P107" s="13">
        <f aca="true" t="shared" si="9" ref="P107:P116">D107+F107+H107+J107+L107+N107</f>
        <v>442808</v>
      </c>
    </row>
    <row r="108" spans="1:16" s="10" customFormat="1" ht="15.75" customHeight="1">
      <c r="A108" s="11" t="s">
        <v>273</v>
      </c>
      <c r="B108" s="12" t="s">
        <v>125</v>
      </c>
      <c r="C108" s="13">
        <v>102674</v>
      </c>
      <c r="D108" s="13">
        <v>3690762</v>
      </c>
      <c r="E108" s="13">
        <v>82107</v>
      </c>
      <c r="F108" s="13">
        <v>3546610</v>
      </c>
      <c r="G108" s="13">
        <v>1077</v>
      </c>
      <c r="H108" s="13">
        <v>26791</v>
      </c>
      <c r="I108" s="13">
        <v>6</v>
      </c>
      <c r="J108" s="13">
        <v>114</v>
      </c>
      <c r="K108" s="13">
        <v>26</v>
      </c>
      <c r="L108" s="13">
        <v>3004</v>
      </c>
      <c r="M108" s="13">
        <v>1</v>
      </c>
      <c r="N108" s="13">
        <v>5</v>
      </c>
      <c r="O108" s="13">
        <f t="shared" si="8"/>
        <v>185891</v>
      </c>
      <c r="P108" s="13">
        <f t="shared" si="9"/>
        <v>7267286</v>
      </c>
    </row>
    <row r="109" spans="1:16" s="10" customFormat="1" ht="15.75" customHeight="1">
      <c r="A109" s="11" t="s">
        <v>274</v>
      </c>
      <c r="B109" s="12" t="s">
        <v>127</v>
      </c>
      <c r="C109" s="13">
        <v>4820</v>
      </c>
      <c r="D109" s="13">
        <v>63438</v>
      </c>
      <c r="E109" s="13">
        <v>436</v>
      </c>
      <c r="F109" s="13">
        <v>19098</v>
      </c>
      <c r="G109" s="13">
        <v>4</v>
      </c>
      <c r="H109" s="13">
        <v>194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13">
        <f t="shared" si="8"/>
        <v>5260</v>
      </c>
      <c r="P109" s="13">
        <f t="shared" si="9"/>
        <v>82730</v>
      </c>
    </row>
    <row r="110" spans="1:16" s="10" customFormat="1" ht="15.75" customHeight="1">
      <c r="A110" s="11" t="s">
        <v>275</v>
      </c>
      <c r="B110" s="12" t="s">
        <v>128</v>
      </c>
      <c r="C110" s="13">
        <v>2869</v>
      </c>
      <c r="D110" s="13">
        <v>42999</v>
      </c>
      <c r="E110" s="13">
        <v>203</v>
      </c>
      <c r="F110" s="13">
        <v>7032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3">
        <f t="shared" si="8"/>
        <v>3072</v>
      </c>
      <c r="P110" s="13">
        <f t="shared" si="9"/>
        <v>50031</v>
      </c>
    </row>
    <row r="111" spans="1:16" s="10" customFormat="1" ht="15.75" customHeight="1">
      <c r="A111" s="11" t="s">
        <v>276</v>
      </c>
      <c r="B111" s="12" t="s">
        <v>129</v>
      </c>
      <c r="C111" s="13">
        <v>21331</v>
      </c>
      <c r="D111" s="13">
        <v>567678</v>
      </c>
      <c r="E111" s="13">
        <v>4594</v>
      </c>
      <c r="F111" s="13">
        <v>202772</v>
      </c>
      <c r="G111" s="13">
        <v>18</v>
      </c>
      <c r="H111" s="13">
        <v>58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3">
        <f t="shared" si="8"/>
        <v>25943</v>
      </c>
      <c r="P111" s="13">
        <f t="shared" si="9"/>
        <v>770508</v>
      </c>
    </row>
    <row r="112" spans="1:16" s="10" customFormat="1" ht="15.75" customHeight="1">
      <c r="A112" s="11" t="s">
        <v>277</v>
      </c>
      <c r="B112" s="12" t="s">
        <v>132</v>
      </c>
      <c r="C112" s="13">
        <v>379828</v>
      </c>
      <c r="D112" s="13">
        <v>17354350</v>
      </c>
      <c r="E112" s="13">
        <v>50705</v>
      </c>
      <c r="F112" s="13">
        <v>2430145</v>
      </c>
      <c r="G112" s="13">
        <v>5090</v>
      </c>
      <c r="H112" s="13">
        <v>248028</v>
      </c>
      <c r="I112" s="13">
        <v>1536</v>
      </c>
      <c r="J112" s="13">
        <v>347688</v>
      </c>
      <c r="K112" s="13">
        <v>228</v>
      </c>
      <c r="L112" s="13">
        <v>14343</v>
      </c>
      <c r="M112" s="13">
        <v>19</v>
      </c>
      <c r="N112" s="13">
        <v>25564</v>
      </c>
      <c r="O112" s="13">
        <f t="shared" si="8"/>
        <v>437406</v>
      </c>
      <c r="P112" s="13">
        <f t="shared" si="9"/>
        <v>20420118</v>
      </c>
    </row>
    <row r="113" spans="1:16" s="10" customFormat="1" ht="15.75" customHeight="1">
      <c r="A113" s="11" t="s">
        <v>278</v>
      </c>
      <c r="B113" s="12" t="s">
        <v>134</v>
      </c>
      <c r="C113" s="13">
        <v>4253</v>
      </c>
      <c r="D113" s="13">
        <v>102613</v>
      </c>
      <c r="E113" s="13">
        <v>2603</v>
      </c>
      <c r="F113" s="13">
        <v>77182</v>
      </c>
      <c r="G113" s="13">
        <v>30</v>
      </c>
      <c r="H113" s="13">
        <v>293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f t="shared" si="8"/>
        <v>6886</v>
      </c>
      <c r="P113" s="13">
        <f t="shared" si="9"/>
        <v>180088</v>
      </c>
    </row>
    <row r="114" spans="1:16" s="10" customFormat="1" ht="15.75" customHeight="1">
      <c r="A114" s="11" t="s">
        <v>279</v>
      </c>
      <c r="B114" s="12" t="s">
        <v>136</v>
      </c>
      <c r="C114" s="13">
        <v>59767</v>
      </c>
      <c r="D114" s="13">
        <v>1302978</v>
      </c>
      <c r="E114" s="13">
        <v>8769</v>
      </c>
      <c r="F114" s="13">
        <v>274004</v>
      </c>
      <c r="G114" s="13">
        <v>366</v>
      </c>
      <c r="H114" s="13">
        <v>5704</v>
      </c>
      <c r="I114" s="13">
        <v>6</v>
      </c>
      <c r="J114" s="13">
        <v>54</v>
      </c>
      <c r="K114" s="13">
        <v>14</v>
      </c>
      <c r="L114" s="13">
        <v>70</v>
      </c>
      <c r="M114" s="13">
        <v>0</v>
      </c>
      <c r="N114" s="13">
        <v>0</v>
      </c>
      <c r="O114" s="13">
        <f t="shared" si="8"/>
        <v>68922</v>
      </c>
      <c r="P114" s="13">
        <f t="shared" si="9"/>
        <v>1582810</v>
      </c>
    </row>
    <row r="115" spans="1:16" s="10" customFormat="1" ht="15.75" customHeight="1">
      <c r="A115" s="11" t="s">
        <v>280</v>
      </c>
      <c r="B115" s="12" t="s">
        <v>137</v>
      </c>
      <c r="C115" s="13">
        <v>2745</v>
      </c>
      <c r="D115" s="13">
        <v>94755</v>
      </c>
      <c r="E115" s="13">
        <v>1670</v>
      </c>
      <c r="F115" s="13">
        <v>81190</v>
      </c>
      <c r="G115" s="13">
        <v>428</v>
      </c>
      <c r="H115" s="13">
        <v>16975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3">
        <f t="shared" si="8"/>
        <v>4843</v>
      </c>
      <c r="P115" s="13">
        <f t="shared" si="9"/>
        <v>192920</v>
      </c>
    </row>
    <row r="116" spans="1:16" s="10" customFormat="1" ht="15.75" customHeight="1">
      <c r="A116" s="11" t="s">
        <v>281</v>
      </c>
      <c r="B116" s="12" t="s">
        <v>138</v>
      </c>
      <c r="C116" s="13">
        <v>124303</v>
      </c>
      <c r="D116" s="13">
        <v>2682758</v>
      </c>
      <c r="E116" s="13">
        <v>24297</v>
      </c>
      <c r="F116" s="13">
        <v>824728</v>
      </c>
      <c r="G116" s="13">
        <v>335</v>
      </c>
      <c r="H116" s="13">
        <v>7701</v>
      </c>
      <c r="I116" s="13">
        <v>3</v>
      </c>
      <c r="J116" s="13">
        <v>78</v>
      </c>
      <c r="K116" s="13">
        <v>6</v>
      </c>
      <c r="L116" s="13">
        <v>158</v>
      </c>
      <c r="M116" s="13">
        <v>0</v>
      </c>
      <c r="N116" s="13">
        <v>0</v>
      </c>
      <c r="O116" s="13">
        <f t="shared" si="8"/>
        <v>148944</v>
      </c>
      <c r="P116" s="13">
        <f t="shared" si="9"/>
        <v>3515423</v>
      </c>
    </row>
    <row r="117" spans="1:16" s="10" customFormat="1" ht="15.75" customHeight="1">
      <c r="A117" s="11" t="s">
        <v>282</v>
      </c>
      <c r="B117" s="12" t="s">
        <v>139</v>
      </c>
      <c r="C117" s="13">
        <v>2710</v>
      </c>
      <c r="D117" s="13">
        <v>32336</v>
      </c>
      <c r="E117" s="13">
        <v>83</v>
      </c>
      <c r="F117" s="13">
        <v>1639</v>
      </c>
      <c r="G117" s="13">
        <v>6</v>
      </c>
      <c r="H117" s="13">
        <v>111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3">
        <f aca="true" t="shared" si="10" ref="O117:O132">C117+E117+G117+I117+K117+M117</f>
        <v>2799</v>
      </c>
      <c r="P117" s="13">
        <f aca="true" t="shared" si="11" ref="P117:P132">D117+F117+H117+J117+L117+N117</f>
        <v>34086</v>
      </c>
    </row>
    <row r="118" spans="1:16" s="10" customFormat="1" ht="15.75" customHeight="1">
      <c r="A118" s="11" t="s">
        <v>283</v>
      </c>
      <c r="B118" s="12" t="s">
        <v>140</v>
      </c>
      <c r="C118" s="13">
        <v>12208</v>
      </c>
      <c r="D118" s="13">
        <v>272272</v>
      </c>
      <c r="E118" s="13">
        <v>6979</v>
      </c>
      <c r="F118" s="13">
        <v>288599</v>
      </c>
      <c r="G118" s="13">
        <v>13</v>
      </c>
      <c r="H118" s="13">
        <v>168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13">
        <f t="shared" si="10"/>
        <v>19200</v>
      </c>
      <c r="P118" s="13">
        <f t="shared" si="11"/>
        <v>561039</v>
      </c>
    </row>
    <row r="119" spans="1:16" s="10" customFormat="1" ht="15.75" customHeight="1">
      <c r="A119" s="14" t="s">
        <v>284</v>
      </c>
      <c r="B119" s="15" t="s">
        <v>141</v>
      </c>
      <c r="C119" s="16">
        <v>16691</v>
      </c>
      <c r="D119" s="16">
        <v>362482</v>
      </c>
      <c r="E119" s="16">
        <v>5693</v>
      </c>
      <c r="F119" s="16">
        <v>242125</v>
      </c>
      <c r="G119" s="16">
        <v>86</v>
      </c>
      <c r="H119" s="16">
        <v>2335</v>
      </c>
      <c r="I119" s="16">
        <v>0</v>
      </c>
      <c r="J119" s="16">
        <v>0</v>
      </c>
      <c r="K119" s="16">
        <v>3</v>
      </c>
      <c r="L119" s="16">
        <v>71</v>
      </c>
      <c r="M119" s="16">
        <v>0</v>
      </c>
      <c r="N119" s="16">
        <v>0</v>
      </c>
      <c r="O119" s="16">
        <f t="shared" si="10"/>
        <v>22473</v>
      </c>
      <c r="P119" s="16">
        <f t="shared" si="11"/>
        <v>607013</v>
      </c>
    </row>
    <row r="120" spans="1:16" s="10" customFormat="1" ht="15.75" customHeight="1">
      <c r="A120" s="11" t="s">
        <v>285</v>
      </c>
      <c r="B120" s="12" t="s">
        <v>142</v>
      </c>
      <c r="C120" s="13">
        <v>4028</v>
      </c>
      <c r="D120" s="13">
        <v>122814</v>
      </c>
      <c r="E120" s="13">
        <v>2974</v>
      </c>
      <c r="F120" s="13">
        <v>205028</v>
      </c>
      <c r="G120" s="13">
        <v>1</v>
      </c>
      <c r="H120" s="13">
        <v>45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13">
        <f t="shared" si="10"/>
        <v>7003</v>
      </c>
      <c r="P120" s="13">
        <f t="shared" si="11"/>
        <v>327887</v>
      </c>
    </row>
    <row r="121" spans="1:16" s="10" customFormat="1" ht="15.75" customHeight="1">
      <c r="A121" s="11" t="s">
        <v>286</v>
      </c>
      <c r="B121" s="12" t="s">
        <v>143</v>
      </c>
      <c r="C121" s="13">
        <v>32971</v>
      </c>
      <c r="D121" s="13">
        <v>679611</v>
      </c>
      <c r="E121" s="13">
        <v>8859</v>
      </c>
      <c r="F121" s="13">
        <v>368325</v>
      </c>
      <c r="G121" s="13">
        <v>48</v>
      </c>
      <c r="H121" s="13">
        <v>879</v>
      </c>
      <c r="I121" s="13">
        <v>1</v>
      </c>
      <c r="J121" s="13">
        <v>0</v>
      </c>
      <c r="K121" s="13">
        <v>1</v>
      </c>
      <c r="L121" s="13">
        <v>0</v>
      </c>
      <c r="M121" s="13">
        <v>0</v>
      </c>
      <c r="N121" s="13">
        <v>0</v>
      </c>
      <c r="O121" s="13">
        <f t="shared" si="10"/>
        <v>41880</v>
      </c>
      <c r="P121" s="13">
        <f t="shared" si="11"/>
        <v>1048815</v>
      </c>
    </row>
    <row r="122" spans="1:16" s="10" customFormat="1" ht="15.75" customHeight="1">
      <c r="A122" s="11" t="s">
        <v>287</v>
      </c>
      <c r="B122" s="12" t="s">
        <v>144</v>
      </c>
      <c r="C122" s="13">
        <v>13084</v>
      </c>
      <c r="D122" s="13">
        <v>283923</v>
      </c>
      <c r="E122" s="13">
        <v>1751</v>
      </c>
      <c r="F122" s="13">
        <v>73123</v>
      </c>
      <c r="G122" s="13">
        <v>8</v>
      </c>
      <c r="H122" s="13">
        <v>127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f t="shared" si="10"/>
        <v>14843</v>
      </c>
      <c r="P122" s="13">
        <f t="shared" si="11"/>
        <v>357173</v>
      </c>
    </row>
    <row r="123" spans="1:16" s="10" customFormat="1" ht="15.75" customHeight="1">
      <c r="A123" s="11" t="s">
        <v>288</v>
      </c>
      <c r="B123" s="12" t="s">
        <v>150</v>
      </c>
      <c r="C123" s="13">
        <v>19505</v>
      </c>
      <c r="D123" s="13">
        <v>357984</v>
      </c>
      <c r="E123" s="13">
        <v>5189</v>
      </c>
      <c r="F123" s="13">
        <v>189067</v>
      </c>
      <c r="G123" s="13">
        <v>50</v>
      </c>
      <c r="H123" s="13">
        <v>222</v>
      </c>
      <c r="I123" s="13">
        <v>0</v>
      </c>
      <c r="J123" s="13">
        <v>0</v>
      </c>
      <c r="K123" s="13">
        <v>1</v>
      </c>
      <c r="L123" s="13">
        <v>12</v>
      </c>
      <c r="M123" s="13">
        <v>0</v>
      </c>
      <c r="N123" s="13">
        <v>0</v>
      </c>
      <c r="O123" s="13">
        <f t="shared" si="10"/>
        <v>24745</v>
      </c>
      <c r="P123" s="13">
        <f t="shared" si="11"/>
        <v>547285</v>
      </c>
    </row>
    <row r="124" spans="1:16" s="10" customFormat="1" ht="15.75" customHeight="1">
      <c r="A124" s="11" t="s">
        <v>289</v>
      </c>
      <c r="B124" s="12" t="s">
        <v>151</v>
      </c>
      <c r="C124" s="13">
        <v>19561</v>
      </c>
      <c r="D124" s="13">
        <v>290980</v>
      </c>
      <c r="E124" s="13">
        <v>11396</v>
      </c>
      <c r="F124" s="13">
        <v>376720</v>
      </c>
      <c r="G124" s="13">
        <v>78</v>
      </c>
      <c r="H124" s="13">
        <v>462</v>
      </c>
      <c r="I124" s="13">
        <v>4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13">
        <f t="shared" si="10"/>
        <v>31039</v>
      </c>
      <c r="P124" s="13">
        <f t="shared" si="11"/>
        <v>668162</v>
      </c>
    </row>
    <row r="125" spans="1:16" s="10" customFormat="1" ht="15.75" customHeight="1">
      <c r="A125" s="11" t="s">
        <v>408</v>
      </c>
      <c r="B125" s="12" t="s">
        <v>409</v>
      </c>
      <c r="C125" s="13">
        <v>2022</v>
      </c>
      <c r="D125" s="13">
        <v>48332</v>
      </c>
      <c r="E125" s="13">
        <v>109</v>
      </c>
      <c r="F125" s="13">
        <v>7127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13">
        <f t="shared" si="10"/>
        <v>2131</v>
      </c>
      <c r="P125" s="13">
        <f t="shared" si="11"/>
        <v>55459</v>
      </c>
    </row>
    <row r="126" spans="1:16" s="10" customFormat="1" ht="15.75" customHeight="1">
      <c r="A126" s="11" t="s">
        <v>290</v>
      </c>
      <c r="B126" s="12" t="s">
        <v>152</v>
      </c>
      <c r="C126" s="13">
        <v>5649</v>
      </c>
      <c r="D126" s="13">
        <v>119382</v>
      </c>
      <c r="E126" s="13">
        <v>613</v>
      </c>
      <c r="F126" s="13">
        <v>16660</v>
      </c>
      <c r="G126" s="13">
        <v>7</v>
      </c>
      <c r="H126" s="13">
        <v>14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13">
        <f t="shared" si="10"/>
        <v>6269</v>
      </c>
      <c r="P126" s="13">
        <f t="shared" si="11"/>
        <v>136056</v>
      </c>
    </row>
    <row r="127" spans="1:16" s="10" customFormat="1" ht="15.75" customHeight="1">
      <c r="A127" s="11" t="s">
        <v>291</v>
      </c>
      <c r="B127" s="12" t="s">
        <v>153</v>
      </c>
      <c r="C127" s="13">
        <v>6828</v>
      </c>
      <c r="D127" s="13">
        <v>185490</v>
      </c>
      <c r="E127" s="13">
        <v>1088</v>
      </c>
      <c r="F127" s="13">
        <v>51286</v>
      </c>
      <c r="G127" s="13">
        <v>25</v>
      </c>
      <c r="H127" s="13">
        <v>9885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3">
        <f t="shared" si="10"/>
        <v>7941</v>
      </c>
      <c r="P127" s="13">
        <f t="shared" si="11"/>
        <v>246661</v>
      </c>
    </row>
    <row r="128" spans="1:16" s="10" customFormat="1" ht="15.75" customHeight="1">
      <c r="A128" s="11" t="s">
        <v>292</v>
      </c>
      <c r="B128" s="12" t="s">
        <v>154</v>
      </c>
      <c r="C128" s="13">
        <v>7586</v>
      </c>
      <c r="D128" s="13">
        <v>164863</v>
      </c>
      <c r="E128" s="13">
        <v>461</v>
      </c>
      <c r="F128" s="13">
        <v>18203</v>
      </c>
      <c r="G128" s="13">
        <v>9</v>
      </c>
      <c r="H128" s="13">
        <v>94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3">
        <f t="shared" si="10"/>
        <v>8056</v>
      </c>
      <c r="P128" s="13">
        <f t="shared" si="11"/>
        <v>183160</v>
      </c>
    </row>
    <row r="129" spans="1:16" s="10" customFormat="1" ht="15.75" customHeight="1">
      <c r="A129" s="11" t="s">
        <v>293</v>
      </c>
      <c r="B129" s="12" t="s">
        <v>155</v>
      </c>
      <c r="C129" s="13">
        <v>10504</v>
      </c>
      <c r="D129" s="13">
        <v>172286</v>
      </c>
      <c r="E129" s="13">
        <v>4271</v>
      </c>
      <c r="F129" s="13">
        <v>108610</v>
      </c>
      <c r="G129" s="13">
        <v>37</v>
      </c>
      <c r="H129" s="13">
        <v>75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3">
        <f t="shared" si="10"/>
        <v>14812</v>
      </c>
      <c r="P129" s="13">
        <f t="shared" si="11"/>
        <v>280971</v>
      </c>
    </row>
    <row r="130" spans="1:16" s="10" customFormat="1" ht="15.75" customHeight="1">
      <c r="A130" s="11" t="s">
        <v>294</v>
      </c>
      <c r="B130" s="12" t="s">
        <v>157</v>
      </c>
      <c r="C130" s="13">
        <v>5035</v>
      </c>
      <c r="D130" s="13">
        <v>64627</v>
      </c>
      <c r="E130" s="13">
        <v>1265</v>
      </c>
      <c r="F130" s="13">
        <v>49485</v>
      </c>
      <c r="G130" s="13">
        <v>2</v>
      </c>
      <c r="H130" s="13">
        <v>64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3">
        <f t="shared" si="10"/>
        <v>6302</v>
      </c>
      <c r="P130" s="13">
        <f t="shared" si="11"/>
        <v>114176</v>
      </c>
    </row>
    <row r="131" spans="1:16" s="10" customFormat="1" ht="15.75" customHeight="1">
      <c r="A131" s="11" t="s">
        <v>410</v>
      </c>
      <c r="B131" s="12" t="s">
        <v>159</v>
      </c>
      <c r="C131" s="13">
        <v>207</v>
      </c>
      <c r="D131" s="13">
        <v>4233</v>
      </c>
      <c r="E131" s="13">
        <v>7</v>
      </c>
      <c r="F131" s="13">
        <v>47</v>
      </c>
      <c r="G131" s="13">
        <v>2</v>
      </c>
      <c r="H131" s="13">
        <v>40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f t="shared" si="10"/>
        <v>216</v>
      </c>
      <c r="P131" s="13">
        <f t="shared" si="11"/>
        <v>4320</v>
      </c>
    </row>
    <row r="132" spans="1:16" s="10" customFormat="1" ht="15.75" customHeight="1">
      <c r="A132" s="11" t="s">
        <v>295</v>
      </c>
      <c r="B132" s="12" t="s">
        <v>160</v>
      </c>
      <c r="C132" s="13">
        <v>11773</v>
      </c>
      <c r="D132" s="13">
        <v>198505</v>
      </c>
      <c r="E132" s="13">
        <v>848</v>
      </c>
      <c r="F132" s="13">
        <v>31257</v>
      </c>
      <c r="G132" s="13">
        <v>72</v>
      </c>
      <c r="H132" s="13">
        <v>963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13">
        <f t="shared" si="10"/>
        <v>12693</v>
      </c>
      <c r="P132" s="13">
        <f t="shared" si="11"/>
        <v>230725</v>
      </c>
    </row>
    <row r="133" spans="1:16" s="10" customFormat="1" ht="15.75" customHeight="1">
      <c r="A133" s="11" t="s">
        <v>296</v>
      </c>
      <c r="B133" s="12" t="s">
        <v>161</v>
      </c>
      <c r="C133" s="13">
        <v>220184</v>
      </c>
      <c r="D133" s="13">
        <v>7533011</v>
      </c>
      <c r="E133" s="13">
        <v>77638</v>
      </c>
      <c r="F133" s="13">
        <v>4108858</v>
      </c>
      <c r="G133" s="13">
        <v>3393</v>
      </c>
      <c r="H133" s="13">
        <v>113343</v>
      </c>
      <c r="I133" s="13">
        <v>552</v>
      </c>
      <c r="J133" s="13">
        <v>51602</v>
      </c>
      <c r="K133" s="13">
        <v>483</v>
      </c>
      <c r="L133" s="13">
        <v>23889</v>
      </c>
      <c r="M133" s="13">
        <v>0</v>
      </c>
      <c r="N133" s="13">
        <v>153</v>
      </c>
      <c r="O133" s="13">
        <f aca="true" t="shared" si="12" ref="O133:P140">C133+E133+G133+I133+K133+M133</f>
        <v>302250</v>
      </c>
      <c r="P133" s="13">
        <f t="shared" si="12"/>
        <v>11830856</v>
      </c>
    </row>
    <row r="134" spans="1:16" s="10" customFormat="1" ht="15.75" customHeight="1">
      <c r="A134" s="11" t="s">
        <v>297</v>
      </c>
      <c r="B134" s="12" t="s">
        <v>162</v>
      </c>
      <c r="C134" s="13">
        <v>11141</v>
      </c>
      <c r="D134" s="13">
        <v>198949</v>
      </c>
      <c r="E134" s="13">
        <v>4201</v>
      </c>
      <c r="F134" s="13">
        <v>194785</v>
      </c>
      <c r="G134" s="13">
        <v>4</v>
      </c>
      <c r="H134" s="13">
        <v>43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f t="shared" si="12"/>
        <v>15346</v>
      </c>
      <c r="P134" s="13">
        <f t="shared" si="12"/>
        <v>393777</v>
      </c>
    </row>
    <row r="135" spans="1:16" s="10" customFormat="1" ht="15.75" customHeight="1">
      <c r="A135" s="11" t="s">
        <v>298</v>
      </c>
      <c r="B135" s="12" t="s">
        <v>163</v>
      </c>
      <c r="C135" s="13">
        <v>11270</v>
      </c>
      <c r="D135" s="13">
        <v>302528</v>
      </c>
      <c r="E135" s="13">
        <v>16895</v>
      </c>
      <c r="F135" s="13">
        <v>590699</v>
      </c>
      <c r="G135" s="13">
        <v>34</v>
      </c>
      <c r="H135" s="13">
        <v>228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3">
        <f t="shared" si="12"/>
        <v>28199</v>
      </c>
      <c r="P135" s="13">
        <f t="shared" si="12"/>
        <v>893455</v>
      </c>
    </row>
    <row r="136" spans="1:16" s="10" customFormat="1" ht="15.75" customHeight="1">
      <c r="A136" s="11" t="s">
        <v>299</v>
      </c>
      <c r="B136" s="12" t="s">
        <v>165</v>
      </c>
      <c r="C136" s="13">
        <v>3538</v>
      </c>
      <c r="D136" s="13">
        <v>127249</v>
      </c>
      <c r="E136" s="13">
        <v>2724</v>
      </c>
      <c r="F136" s="13">
        <v>225932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13">
        <f t="shared" si="12"/>
        <v>6262</v>
      </c>
      <c r="P136" s="13">
        <f t="shared" si="12"/>
        <v>353181</v>
      </c>
    </row>
    <row r="137" spans="1:16" s="10" customFormat="1" ht="15.75" customHeight="1">
      <c r="A137" s="11" t="s">
        <v>300</v>
      </c>
      <c r="B137" s="12" t="s">
        <v>166</v>
      </c>
      <c r="C137" s="13">
        <v>25785</v>
      </c>
      <c r="D137" s="13">
        <v>635734</v>
      </c>
      <c r="E137" s="13">
        <v>8441</v>
      </c>
      <c r="F137" s="13">
        <v>356047</v>
      </c>
      <c r="G137" s="13">
        <v>254</v>
      </c>
      <c r="H137" s="13">
        <v>11783</v>
      </c>
      <c r="I137" s="13">
        <v>1</v>
      </c>
      <c r="J137" s="13">
        <v>0</v>
      </c>
      <c r="K137" s="13">
        <v>1</v>
      </c>
      <c r="L137" s="13">
        <v>0</v>
      </c>
      <c r="M137" s="13">
        <v>0</v>
      </c>
      <c r="N137" s="13">
        <v>0</v>
      </c>
      <c r="O137" s="13">
        <f t="shared" si="12"/>
        <v>34482</v>
      </c>
      <c r="P137" s="13">
        <f t="shared" si="12"/>
        <v>1003564</v>
      </c>
    </row>
    <row r="138" spans="1:16" s="10" customFormat="1" ht="15.75" customHeight="1">
      <c r="A138" s="11" t="s">
        <v>301</v>
      </c>
      <c r="B138" s="12" t="s">
        <v>167</v>
      </c>
      <c r="C138" s="13">
        <v>35829</v>
      </c>
      <c r="D138" s="13">
        <v>788641</v>
      </c>
      <c r="E138" s="13">
        <v>27330</v>
      </c>
      <c r="F138" s="13">
        <v>1667677</v>
      </c>
      <c r="G138" s="13">
        <v>121</v>
      </c>
      <c r="H138" s="13">
        <v>4191</v>
      </c>
      <c r="I138" s="13">
        <v>1</v>
      </c>
      <c r="J138" s="13">
        <v>1</v>
      </c>
      <c r="K138" s="13">
        <v>2</v>
      </c>
      <c r="L138" s="13">
        <v>347</v>
      </c>
      <c r="M138" s="13">
        <v>0</v>
      </c>
      <c r="N138" s="13">
        <v>0</v>
      </c>
      <c r="O138" s="13">
        <f t="shared" si="12"/>
        <v>63283</v>
      </c>
      <c r="P138" s="13">
        <f t="shared" si="12"/>
        <v>2460857</v>
      </c>
    </row>
    <row r="139" spans="1:16" s="10" customFormat="1" ht="15.75" customHeight="1">
      <c r="A139" s="11" t="s">
        <v>302</v>
      </c>
      <c r="B139" s="12" t="s">
        <v>170</v>
      </c>
      <c r="C139" s="13">
        <v>63654</v>
      </c>
      <c r="D139" s="13">
        <v>1597641</v>
      </c>
      <c r="E139" s="13">
        <v>9657</v>
      </c>
      <c r="F139" s="13">
        <v>389431</v>
      </c>
      <c r="G139" s="13">
        <v>246</v>
      </c>
      <c r="H139" s="13">
        <v>9435</v>
      </c>
      <c r="I139" s="13">
        <v>6</v>
      </c>
      <c r="J139" s="13">
        <v>324</v>
      </c>
      <c r="K139" s="13">
        <v>4</v>
      </c>
      <c r="L139" s="13">
        <v>31</v>
      </c>
      <c r="M139" s="13">
        <v>0</v>
      </c>
      <c r="N139" s="13">
        <v>0</v>
      </c>
      <c r="O139" s="13">
        <f t="shared" si="12"/>
        <v>73567</v>
      </c>
      <c r="P139" s="13">
        <f t="shared" si="12"/>
        <v>1996862</v>
      </c>
    </row>
    <row r="140" spans="1:16" s="10" customFormat="1" ht="15.75" customHeight="1">
      <c r="A140" s="11" t="s">
        <v>303</v>
      </c>
      <c r="B140" s="12" t="s">
        <v>173</v>
      </c>
      <c r="C140" s="13">
        <v>80259</v>
      </c>
      <c r="D140" s="13">
        <v>3257826</v>
      </c>
      <c r="E140" s="13">
        <v>37026</v>
      </c>
      <c r="F140" s="13">
        <v>2153891</v>
      </c>
      <c r="G140" s="13">
        <v>859</v>
      </c>
      <c r="H140" s="13">
        <v>36304</v>
      </c>
      <c r="I140" s="13">
        <v>23</v>
      </c>
      <c r="J140" s="13">
        <v>575</v>
      </c>
      <c r="K140" s="13">
        <v>19</v>
      </c>
      <c r="L140" s="13">
        <v>57</v>
      </c>
      <c r="M140" s="13">
        <v>0</v>
      </c>
      <c r="N140" s="13">
        <v>0</v>
      </c>
      <c r="O140" s="13">
        <f t="shared" si="12"/>
        <v>118186</v>
      </c>
      <c r="P140" s="13">
        <f t="shared" si="12"/>
        <v>5448653</v>
      </c>
    </row>
    <row r="141" spans="1:16" s="10" customFormat="1" ht="15.75" customHeight="1">
      <c r="A141" s="11" t="s">
        <v>304</v>
      </c>
      <c r="B141" s="12" t="s">
        <v>175</v>
      </c>
      <c r="C141" s="13">
        <v>11901</v>
      </c>
      <c r="D141" s="13">
        <v>186890</v>
      </c>
      <c r="E141" s="13">
        <v>4326</v>
      </c>
      <c r="F141" s="13">
        <v>162350</v>
      </c>
      <c r="G141" s="13">
        <v>58</v>
      </c>
      <c r="H141" s="13">
        <v>2271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3">
        <f aca="true" t="shared" si="13" ref="O141:O149">C141+E141+G141+I141+K141+M141</f>
        <v>16285</v>
      </c>
      <c r="P141" s="13">
        <f aca="true" t="shared" si="14" ref="P141:P149">D141+F141+H141+J141+L141+N141</f>
        <v>351511</v>
      </c>
    </row>
    <row r="142" spans="1:16" s="10" customFormat="1" ht="15.75" customHeight="1">
      <c r="A142" s="11" t="s">
        <v>305</v>
      </c>
      <c r="B142" s="12" t="s">
        <v>176</v>
      </c>
      <c r="C142" s="13">
        <v>9328</v>
      </c>
      <c r="D142" s="13">
        <v>169312</v>
      </c>
      <c r="E142" s="13">
        <v>12131</v>
      </c>
      <c r="F142" s="13">
        <v>397510</v>
      </c>
      <c r="G142" s="13">
        <v>53</v>
      </c>
      <c r="H142" s="13">
        <v>915</v>
      </c>
      <c r="I142" s="13">
        <v>0</v>
      </c>
      <c r="J142" s="13">
        <v>0</v>
      </c>
      <c r="K142" s="13">
        <v>2</v>
      </c>
      <c r="L142" s="13">
        <v>1</v>
      </c>
      <c r="M142" s="13">
        <v>0</v>
      </c>
      <c r="N142" s="13">
        <v>0</v>
      </c>
      <c r="O142" s="13">
        <f t="shared" si="13"/>
        <v>21514</v>
      </c>
      <c r="P142" s="13">
        <f t="shared" si="14"/>
        <v>567738</v>
      </c>
    </row>
    <row r="143" spans="1:16" s="10" customFormat="1" ht="15.75" customHeight="1">
      <c r="A143" s="11" t="s">
        <v>306</v>
      </c>
      <c r="B143" s="12" t="s">
        <v>179</v>
      </c>
      <c r="C143" s="13">
        <v>3918</v>
      </c>
      <c r="D143" s="13">
        <v>108823</v>
      </c>
      <c r="E143" s="13">
        <v>310</v>
      </c>
      <c r="F143" s="13">
        <v>12717</v>
      </c>
      <c r="G143" s="13">
        <v>3</v>
      </c>
      <c r="H143" s="13">
        <v>3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3">
        <f t="shared" si="13"/>
        <v>4231</v>
      </c>
      <c r="P143" s="13">
        <f t="shared" si="14"/>
        <v>121543</v>
      </c>
    </row>
    <row r="144" spans="1:16" s="10" customFormat="1" ht="15.75" customHeight="1">
      <c r="A144" s="11" t="s">
        <v>307</v>
      </c>
      <c r="B144" s="12" t="s">
        <v>180</v>
      </c>
      <c r="C144" s="13">
        <v>34137</v>
      </c>
      <c r="D144" s="13">
        <v>753422</v>
      </c>
      <c r="E144" s="13">
        <v>19630</v>
      </c>
      <c r="F144" s="13">
        <v>1130561</v>
      </c>
      <c r="G144" s="13">
        <v>476</v>
      </c>
      <c r="H144" s="13">
        <v>10982</v>
      </c>
      <c r="I144" s="13">
        <v>0</v>
      </c>
      <c r="J144" s="13">
        <v>0</v>
      </c>
      <c r="K144" s="13">
        <v>4</v>
      </c>
      <c r="L144" s="13">
        <v>30</v>
      </c>
      <c r="M144" s="13">
        <v>0</v>
      </c>
      <c r="N144" s="13">
        <v>0</v>
      </c>
      <c r="O144" s="13">
        <f t="shared" si="13"/>
        <v>54247</v>
      </c>
      <c r="P144" s="13">
        <f t="shared" si="14"/>
        <v>1894995</v>
      </c>
    </row>
    <row r="145" spans="1:16" s="10" customFormat="1" ht="15.75" customHeight="1">
      <c r="A145" s="11" t="s">
        <v>308</v>
      </c>
      <c r="B145" s="12" t="s">
        <v>181</v>
      </c>
      <c r="C145" s="13">
        <v>11947</v>
      </c>
      <c r="D145" s="13">
        <v>174821</v>
      </c>
      <c r="E145" s="13">
        <v>2257</v>
      </c>
      <c r="F145" s="13">
        <v>49320</v>
      </c>
      <c r="G145" s="13">
        <v>26</v>
      </c>
      <c r="H145" s="13">
        <v>1170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13">
        <f t="shared" si="13"/>
        <v>14230</v>
      </c>
      <c r="P145" s="13">
        <f t="shared" si="14"/>
        <v>225311</v>
      </c>
    </row>
    <row r="146" spans="1:16" s="10" customFormat="1" ht="15.75" customHeight="1">
      <c r="A146" s="11" t="s">
        <v>309</v>
      </c>
      <c r="B146" s="12" t="s">
        <v>182</v>
      </c>
      <c r="C146" s="13">
        <v>8470</v>
      </c>
      <c r="D146" s="13">
        <v>129778</v>
      </c>
      <c r="E146" s="13">
        <v>2369</v>
      </c>
      <c r="F146" s="13">
        <v>63989</v>
      </c>
      <c r="G146" s="13">
        <v>104</v>
      </c>
      <c r="H146" s="13">
        <v>1112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3">
        <f t="shared" si="13"/>
        <v>10943</v>
      </c>
      <c r="P146" s="13">
        <f t="shared" si="14"/>
        <v>194879</v>
      </c>
    </row>
    <row r="147" spans="1:16" s="10" customFormat="1" ht="15.75" customHeight="1">
      <c r="A147" s="11" t="s">
        <v>310</v>
      </c>
      <c r="B147" s="12" t="s">
        <v>184</v>
      </c>
      <c r="C147" s="13">
        <v>6396</v>
      </c>
      <c r="D147" s="13">
        <v>197874</v>
      </c>
      <c r="E147" s="13">
        <v>8480</v>
      </c>
      <c r="F147" s="13">
        <v>490305</v>
      </c>
      <c r="G147" s="13">
        <v>9</v>
      </c>
      <c r="H147" s="13">
        <v>100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13">
        <f t="shared" si="13"/>
        <v>14885</v>
      </c>
      <c r="P147" s="13">
        <f t="shared" si="14"/>
        <v>688279</v>
      </c>
    </row>
    <row r="148" spans="1:16" s="10" customFormat="1" ht="15.75" customHeight="1">
      <c r="A148" s="11" t="s">
        <v>311</v>
      </c>
      <c r="B148" s="12" t="s">
        <v>186</v>
      </c>
      <c r="C148" s="13">
        <v>4826</v>
      </c>
      <c r="D148" s="13">
        <v>189791</v>
      </c>
      <c r="E148" s="13">
        <v>5845</v>
      </c>
      <c r="F148" s="13">
        <v>417774</v>
      </c>
      <c r="G148" s="13">
        <v>5</v>
      </c>
      <c r="H148" s="13">
        <v>24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13">
        <f t="shared" si="13"/>
        <v>10676</v>
      </c>
      <c r="P148" s="13">
        <f t="shared" si="14"/>
        <v>607589</v>
      </c>
    </row>
    <row r="149" spans="1:16" s="10" customFormat="1" ht="15.75" customHeight="1">
      <c r="A149" s="11" t="s">
        <v>312</v>
      </c>
      <c r="B149" s="12" t="s">
        <v>187</v>
      </c>
      <c r="C149" s="13">
        <v>4174</v>
      </c>
      <c r="D149" s="13">
        <v>97300</v>
      </c>
      <c r="E149" s="13">
        <v>609</v>
      </c>
      <c r="F149" s="13">
        <v>26703</v>
      </c>
      <c r="G149" s="13">
        <v>1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3">
        <f t="shared" si="13"/>
        <v>4784</v>
      </c>
      <c r="P149" s="13">
        <f t="shared" si="14"/>
        <v>124003</v>
      </c>
    </row>
    <row r="150" spans="1:16" s="18" customFormat="1" ht="20.25" customHeight="1">
      <c r="A150" s="51" t="s">
        <v>327</v>
      </c>
      <c r="B150" s="52"/>
      <c r="C150" s="17">
        <f aca="true" t="shared" si="15" ref="C150:P150">SUM(C12:C149)</f>
        <v>4658887</v>
      </c>
      <c r="D150" s="17">
        <f t="shared" si="15"/>
        <v>150433617</v>
      </c>
      <c r="E150" s="17">
        <f t="shared" si="15"/>
        <v>1473737</v>
      </c>
      <c r="F150" s="17">
        <f t="shared" si="15"/>
        <v>68632253</v>
      </c>
      <c r="G150" s="17">
        <f t="shared" si="15"/>
        <v>55618</v>
      </c>
      <c r="H150" s="17">
        <f t="shared" si="15"/>
        <v>1991530</v>
      </c>
      <c r="I150" s="17">
        <f t="shared" si="15"/>
        <v>5053</v>
      </c>
      <c r="J150" s="17">
        <f t="shared" si="15"/>
        <v>952238</v>
      </c>
      <c r="K150" s="17">
        <f t="shared" si="15"/>
        <v>2069</v>
      </c>
      <c r="L150" s="17">
        <f t="shared" si="15"/>
        <v>235647</v>
      </c>
      <c r="M150" s="17">
        <f t="shared" si="15"/>
        <v>236</v>
      </c>
      <c r="N150" s="17">
        <f t="shared" si="15"/>
        <v>548530</v>
      </c>
      <c r="O150" s="17">
        <f t="shared" si="15"/>
        <v>6195600</v>
      </c>
      <c r="P150" s="17">
        <f t="shared" si="15"/>
        <v>222793815</v>
      </c>
    </row>
    <row r="151" spans="1:16" s="18" customFormat="1" ht="20.25" customHeight="1">
      <c r="A151" s="51" t="s">
        <v>328</v>
      </c>
      <c r="B151" s="52"/>
      <c r="C151" s="17">
        <v>169240</v>
      </c>
      <c r="D151" s="17">
        <v>3115410</v>
      </c>
      <c r="E151" s="17">
        <v>53989</v>
      </c>
      <c r="F151" s="17">
        <v>3139881</v>
      </c>
      <c r="G151" s="17">
        <v>702</v>
      </c>
      <c r="H151" s="17">
        <v>17387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9">
        <f>C151+E151+G151+I151+K151+M151</f>
        <v>223931</v>
      </c>
      <c r="P151" s="19">
        <f>D151+F151+H151+J151+L151+N151</f>
        <v>6272678</v>
      </c>
    </row>
    <row r="152" spans="1:16" s="18" customFormat="1" ht="20.25" customHeight="1">
      <c r="A152" s="51" t="s">
        <v>320</v>
      </c>
      <c r="B152" s="52"/>
      <c r="C152" s="17">
        <f aca="true" t="shared" si="16" ref="C152:N152">C150+C151</f>
        <v>4828127</v>
      </c>
      <c r="D152" s="17">
        <f t="shared" si="16"/>
        <v>153549027</v>
      </c>
      <c r="E152" s="17">
        <f t="shared" si="16"/>
        <v>1527726</v>
      </c>
      <c r="F152" s="17">
        <f t="shared" si="16"/>
        <v>71772134</v>
      </c>
      <c r="G152" s="17">
        <f t="shared" si="16"/>
        <v>56320</v>
      </c>
      <c r="H152" s="17">
        <f t="shared" si="16"/>
        <v>2008917</v>
      </c>
      <c r="I152" s="17">
        <f t="shared" si="16"/>
        <v>5053</v>
      </c>
      <c r="J152" s="17">
        <f t="shared" si="16"/>
        <v>952238</v>
      </c>
      <c r="K152" s="17">
        <f t="shared" si="16"/>
        <v>2069</v>
      </c>
      <c r="L152" s="17">
        <f t="shared" si="16"/>
        <v>235647</v>
      </c>
      <c r="M152" s="17">
        <f t="shared" si="16"/>
        <v>236</v>
      </c>
      <c r="N152" s="17">
        <f t="shared" si="16"/>
        <v>548530</v>
      </c>
      <c r="O152" s="19">
        <f>C152+E152+G152+I152+K152+M152</f>
        <v>6419531</v>
      </c>
      <c r="P152" s="19">
        <f>D152+F152+H152+J152+L152+N152</f>
        <v>229066493</v>
      </c>
    </row>
    <row r="153" spans="1:16" s="3" customFormat="1" ht="9.75" customHeight="1">
      <c r="A153" s="20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</row>
    <row r="154" spans="1:16" s="18" customFormat="1" ht="15" customHeight="1">
      <c r="A154" s="22"/>
      <c r="B154" s="23" t="s">
        <v>329</v>
      </c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</row>
    <row r="155" spans="1:16" s="18" customFormat="1" ht="15" customHeight="1">
      <c r="A155" s="22"/>
      <c r="B155" s="23" t="s">
        <v>330</v>
      </c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</row>
  </sheetData>
  <mergeCells count="22">
    <mergeCell ref="A2:C2"/>
    <mergeCell ref="A1:C1"/>
    <mergeCell ref="A152:B152"/>
    <mergeCell ref="A3:B3"/>
    <mergeCell ref="A5:P5"/>
    <mergeCell ref="A6:P6"/>
    <mergeCell ref="N7:P7"/>
    <mergeCell ref="A8:A11"/>
    <mergeCell ref="K10:L10"/>
    <mergeCell ref="M10:N10"/>
    <mergeCell ref="A150:B150"/>
    <mergeCell ref="A151:B151"/>
    <mergeCell ref="B8:B11"/>
    <mergeCell ref="C8:H8"/>
    <mergeCell ref="I8:N8"/>
    <mergeCell ref="O8:P10"/>
    <mergeCell ref="C9:D10"/>
    <mergeCell ref="E9:H9"/>
    <mergeCell ref="I9:J10"/>
    <mergeCell ref="K9:N9"/>
    <mergeCell ref="E10:F10"/>
    <mergeCell ref="G10:H10"/>
  </mergeCells>
  <printOptions horizontalCentered="1"/>
  <pageMargins left="0.1968503937007874" right="0.1968503937007874" top="0.1968503937007874" bottom="0.3937007874015748" header="0.5118110236220472" footer="0.5118110236220472"/>
  <pageSetup horizontalDpi="1200" verticalDpi="12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5"/>
  <sheetViews>
    <sheetView showGridLines="0" workbookViewId="0" topLeftCell="A130">
      <selection activeCell="B154" sqref="B154:B155"/>
    </sheetView>
  </sheetViews>
  <sheetFormatPr defaultColWidth="11.421875" defaultRowHeight="12.75"/>
  <cols>
    <col min="1" max="1" width="6.7109375" style="1" customWidth="1"/>
    <col min="2" max="2" width="21.7109375" style="24" customWidth="1"/>
    <col min="3" max="14" width="11.28125" style="0" customWidth="1"/>
  </cols>
  <sheetData>
    <row r="1" spans="1:16" s="3" customFormat="1" ht="15" customHeight="1">
      <c r="A1" s="53" t="s">
        <v>313</v>
      </c>
      <c r="B1" s="53"/>
      <c r="C1" s="5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3" customFormat="1" ht="13.5" customHeight="1">
      <c r="A2" s="53" t="s">
        <v>389</v>
      </c>
      <c r="B2" s="53"/>
      <c r="C2" s="5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s="3" customFormat="1" ht="9.75" customHeight="1">
      <c r="A3" s="54"/>
      <c r="B3" s="5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s="3" customFormat="1" ht="9.75" customHeight="1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s="3" customFormat="1" ht="18" customHeight="1">
      <c r="A5" s="56" t="s">
        <v>314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1:16" s="3" customFormat="1" ht="18" customHeight="1">
      <c r="A6" s="56" t="s">
        <v>391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1:16" s="3" customFormat="1" ht="15" customHeight="1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57" t="s">
        <v>315</v>
      </c>
      <c r="O7" s="57"/>
      <c r="P7" s="57"/>
    </row>
    <row r="8" spans="1:16" s="6" customFormat="1" ht="15" customHeight="1">
      <c r="A8" s="50" t="s">
        <v>316</v>
      </c>
      <c r="B8" s="50" t="s">
        <v>317</v>
      </c>
      <c r="C8" s="50" t="s">
        <v>331</v>
      </c>
      <c r="D8" s="50"/>
      <c r="E8" s="50"/>
      <c r="F8" s="50"/>
      <c r="G8" s="50"/>
      <c r="H8" s="50"/>
      <c r="I8" s="50" t="s">
        <v>332</v>
      </c>
      <c r="J8" s="50"/>
      <c r="K8" s="50"/>
      <c r="L8" s="50"/>
      <c r="M8" s="50"/>
      <c r="N8" s="50"/>
      <c r="O8" s="50" t="s">
        <v>320</v>
      </c>
      <c r="P8" s="50"/>
    </row>
    <row r="9" spans="1:16" s="6" customFormat="1" ht="15" customHeight="1">
      <c r="A9" s="50"/>
      <c r="B9" s="50"/>
      <c r="C9" s="50" t="s">
        <v>321</v>
      </c>
      <c r="D9" s="50"/>
      <c r="E9" s="50" t="s">
        <v>322</v>
      </c>
      <c r="F9" s="50"/>
      <c r="G9" s="50"/>
      <c r="H9" s="50"/>
      <c r="I9" s="50" t="s">
        <v>321</v>
      </c>
      <c r="J9" s="50"/>
      <c r="K9" s="50" t="s">
        <v>322</v>
      </c>
      <c r="L9" s="50"/>
      <c r="M9" s="50"/>
      <c r="N9" s="50"/>
      <c r="O9" s="50"/>
      <c r="P9" s="50"/>
    </row>
    <row r="10" spans="1:16" s="6" customFormat="1" ht="25.5" customHeight="1">
      <c r="A10" s="50"/>
      <c r="B10" s="50"/>
      <c r="C10" s="50"/>
      <c r="D10" s="50"/>
      <c r="E10" s="50" t="s">
        <v>323</v>
      </c>
      <c r="F10" s="50"/>
      <c r="G10" s="50" t="s">
        <v>324</v>
      </c>
      <c r="H10" s="50"/>
      <c r="I10" s="50"/>
      <c r="J10" s="50"/>
      <c r="K10" s="50" t="s">
        <v>323</v>
      </c>
      <c r="L10" s="50"/>
      <c r="M10" s="50" t="s">
        <v>324</v>
      </c>
      <c r="N10" s="50"/>
      <c r="O10" s="50"/>
      <c r="P10" s="50"/>
    </row>
    <row r="11" spans="1:16" s="6" customFormat="1" ht="15" customHeight="1">
      <c r="A11" s="50"/>
      <c r="B11" s="50"/>
      <c r="C11" s="5" t="s">
        <v>325</v>
      </c>
      <c r="D11" s="5" t="s">
        <v>326</v>
      </c>
      <c r="E11" s="5" t="s">
        <v>325</v>
      </c>
      <c r="F11" s="5" t="s">
        <v>326</v>
      </c>
      <c r="G11" s="5" t="s">
        <v>325</v>
      </c>
      <c r="H11" s="5" t="s">
        <v>326</v>
      </c>
      <c r="I11" s="5" t="s">
        <v>325</v>
      </c>
      <c r="J11" s="5" t="s">
        <v>326</v>
      </c>
      <c r="K11" s="5" t="s">
        <v>325</v>
      </c>
      <c r="L11" s="5" t="s">
        <v>326</v>
      </c>
      <c r="M11" s="5" t="s">
        <v>325</v>
      </c>
      <c r="N11" s="5" t="s">
        <v>326</v>
      </c>
      <c r="O11" s="5" t="s">
        <v>325</v>
      </c>
      <c r="P11" s="5" t="s">
        <v>326</v>
      </c>
    </row>
    <row r="12" spans="1:16" s="10" customFormat="1" ht="15.75" customHeight="1">
      <c r="A12" s="7" t="s">
        <v>188</v>
      </c>
      <c r="B12" s="8" t="s">
        <v>0</v>
      </c>
      <c r="C12" s="9">
        <v>20102</v>
      </c>
      <c r="D12" s="9">
        <v>4326631</v>
      </c>
      <c r="E12" s="9">
        <v>55</v>
      </c>
      <c r="F12" s="9">
        <v>658</v>
      </c>
      <c r="G12" s="9">
        <v>111</v>
      </c>
      <c r="H12" s="9">
        <v>7744</v>
      </c>
      <c r="I12" s="9">
        <v>89</v>
      </c>
      <c r="J12" s="9">
        <v>59387</v>
      </c>
      <c r="K12" s="9">
        <v>0</v>
      </c>
      <c r="L12" s="9">
        <v>0</v>
      </c>
      <c r="M12" s="9">
        <v>1</v>
      </c>
      <c r="N12" s="9">
        <v>2</v>
      </c>
      <c r="O12" s="9">
        <f aca="true" t="shared" si="0" ref="O12:O43">C12+E12+G12+I12+K12+M12</f>
        <v>20358</v>
      </c>
      <c r="P12" s="9">
        <f aca="true" t="shared" si="1" ref="P12:P43">D12+F12+H12+J12+L12+N12</f>
        <v>4394422</v>
      </c>
    </row>
    <row r="13" spans="1:16" s="10" customFormat="1" ht="15.75" customHeight="1">
      <c r="A13" s="11" t="s">
        <v>189</v>
      </c>
      <c r="B13" s="12" t="s">
        <v>2</v>
      </c>
      <c r="C13" s="13">
        <v>553</v>
      </c>
      <c r="D13" s="13">
        <v>25766</v>
      </c>
      <c r="E13" s="13">
        <v>1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f t="shared" si="0"/>
        <v>554</v>
      </c>
      <c r="P13" s="13">
        <f t="shared" si="1"/>
        <v>25766</v>
      </c>
    </row>
    <row r="14" spans="1:16" s="10" customFormat="1" ht="15.75" customHeight="1">
      <c r="A14" s="11" t="s">
        <v>190</v>
      </c>
      <c r="B14" s="12" t="s">
        <v>4</v>
      </c>
      <c r="C14" s="13">
        <v>461</v>
      </c>
      <c r="D14" s="13">
        <v>17383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f t="shared" si="0"/>
        <v>461</v>
      </c>
      <c r="P14" s="13">
        <f t="shared" si="1"/>
        <v>17383</v>
      </c>
    </row>
    <row r="15" spans="1:16" s="10" customFormat="1" ht="15.75" customHeight="1">
      <c r="A15" s="11" t="s">
        <v>191</v>
      </c>
      <c r="B15" s="12" t="s">
        <v>5</v>
      </c>
      <c r="C15" s="13">
        <v>273</v>
      </c>
      <c r="D15" s="13">
        <v>12110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f t="shared" si="0"/>
        <v>273</v>
      </c>
      <c r="P15" s="13">
        <f t="shared" si="1"/>
        <v>12110</v>
      </c>
    </row>
    <row r="16" spans="1:16" s="10" customFormat="1" ht="15.75" customHeight="1">
      <c r="A16" s="11" t="s">
        <v>192</v>
      </c>
      <c r="B16" s="12" t="s">
        <v>6</v>
      </c>
      <c r="C16" s="13">
        <v>935</v>
      </c>
      <c r="D16" s="13">
        <v>12565</v>
      </c>
      <c r="E16" s="13">
        <v>1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f t="shared" si="0"/>
        <v>936</v>
      </c>
      <c r="P16" s="13">
        <f t="shared" si="1"/>
        <v>12565</v>
      </c>
    </row>
    <row r="17" spans="1:16" s="10" customFormat="1" ht="15.75" customHeight="1">
      <c r="A17" s="11" t="s">
        <v>193</v>
      </c>
      <c r="B17" s="12" t="s">
        <v>9</v>
      </c>
      <c r="C17" s="13">
        <v>3054</v>
      </c>
      <c r="D17" s="13">
        <v>228413</v>
      </c>
      <c r="E17" s="13">
        <v>0</v>
      </c>
      <c r="F17" s="13">
        <v>0</v>
      </c>
      <c r="G17" s="13">
        <v>3</v>
      </c>
      <c r="H17" s="13">
        <v>309</v>
      </c>
      <c r="I17" s="13">
        <v>3</v>
      </c>
      <c r="J17" s="13">
        <v>148</v>
      </c>
      <c r="K17" s="13">
        <v>0</v>
      </c>
      <c r="L17" s="13">
        <v>0</v>
      </c>
      <c r="M17" s="13">
        <v>0</v>
      </c>
      <c r="N17" s="13">
        <v>0</v>
      </c>
      <c r="O17" s="13">
        <f t="shared" si="0"/>
        <v>3060</v>
      </c>
      <c r="P17" s="13">
        <f t="shared" si="1"/>
        <v>228870</v>
      </c>
    </row>
    <row r="18" spans="1:16" s="10" customFormat="1" ht="15.75" customHeight="1">
      <c r="A18" s="11" t="s">
        <v>194</v>
      </c>
      <c r="B18" s="12" t="s">
        <v>10</v>
      </c>
      <c r="C18" s="13">
        <v>1083</v>
      </c>
      <c r="D18" s="13">
        <v>11510</v>
      </c>
      <c r="E18" s="13">
        <v>0</v>
      </c>
      <c r="F18" s="13">
        <v>0</v>
      </c>
      <c r="G18" s="13">
        <v>1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f t="shared" si="0"/>
        <v>1084</v>
      </c>
      <c r="P18" s="13">
        <f t="shared" si="1"/>
        <v>11510</v>
      </c>
    </row>
    <row r="19" spans="1:16" s="10" customFormat="1" ht="15.75" customHeight="1">
      <c r="A19" s="11" t="s">
        <v>195</v>
      </c>
      <c r="B19" s="12" t="s">
        <v>12</v>
      </c>
      <c r="C19" s="13">
        <v>596</v>
      </c>
      <c r="D19" s="13">
        <v>20645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f t="shared" si="0"/>
        <v>596</v>
      </c>
      <c r="P19" s="13">
        <f t="shared" si="1"/>
        <v>20645</v>
      </c>
    </row>
    <row r="20" spans="1:16" s="10" customFormat="1" ht="15.75" customHeight="1">
      <c r="A20" s="11" t="s">
        <v>196</v>
      </c>
      <c r="B20" s="12" t="s">
        <v>13</v>
      </c>
      <c r="C20" s="13">
        <v>131</v>
      </c>
      <c r="D20" s="13">
        <v>6464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f t="shared" si="0"/>
        <v>131</v>
      </c>
      <c r="P20" s="13">
        <f t="shared" si="1"/>
        <v>6464</v>
      </c>
    </row>
    <row r="21" spans="1:16" s="10" customFormat="1" ht="15.75" customHeight="1">
      <c r="A21" s="11" t="s">
        <v>197</v>
      </c>
      <c r="B21" s="12" t="s">
        <v>15</v>
      </c>
      <c r="C21" s="13">
        <v>628</v>
      </c>
      <c r="D21" s="13">
        <v>72746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f t="shared" si="0"/>
        <v>628</v>
      </c>
      <c r="P21" s="13">
        <f t="shared" si="1"/>
        <v>72746</v>
      </c>
    </row>
    <row r="22" spans="1:16" s="10" customFormat="1" ht="15.75" customHeight="1">
      <c r="A22" s="11" t="s">
        <v>198</v>
      </c>
      <c r="B22" s="12" t="s">
        <v>16</v>
      </c>
      <c r="C22" s="13">
        <v>2038</v>
      </c>
      <c r="D22" s="13">
        <v>182631</v>
      </c>
      <c r="E22" s="13">
        <v>2</v>
      </c>
      <c r="F22" s="13">
        <v>10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f t="shared" si="0"/>
        <v>2040</v>
      </c>
      <c r="P22" s="13">
        <f t="shared" si="1"/>
        <v>182641</v>
      </c>
    </row>
    <row r="23" spans="1:16" s="10" customFormat="1" ht="15.75" customHeight="1">
      <c r="A23" s="11" t="s">
        <v>199</v>
      </c>
      <c r="B23" s="12" t="s">
        <v>18</v>
      </c>
      <c r="C23" s="13">
        <v>1098</v>
      </c>
      <c r="D23" s="13">
        <v>38521</v>
      </c>
      <c r="E23" s="13">
        <v>0</v>
      </c>
      <c r="F23" s="13">
        <v>0</v>
      </c>
      <c r="G23" s="13">
        <v>3</v>
      </c>
      <c r="H23" s="13">
        <v>31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f t="shared" si="0"/>
        <v>1101</v>
      </c>
      <c r="P23" s="13">
        <f t="shared" si="1"/>
        <v>38552</v>
      </c>
    </row>
    <row r="24" spans="1:16" s="10" customFormat="1" ht="15.75" customHeight="1">
      <c r="A24" s="11" t="s">
        <v>200</v>
      </c>
      <c r="B24" s="12" t="s">
        <v>19</v>
      </c>
      <c r="C24" s="13">
        <v>1592</v>
      </c>
      <c r="D24" s="13">
        <v>42404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f t="shared" si="0"/>
        <v>1592</v>
      </c>
      <c r="P24" s="13">
        <f t="shared" si="1"/>
        <v>42404</v>
      </c>
    </row>
    <row r="25" spans="1:16" s="10" customFormat="1" ht="15.75" customHeight="1">
      <c r="A25" s="11" t="s">
        <v>201</v>
      </c>
      <c r="B25" s="12" t="s">
        <v>20</v>
      </c>
      <c r="C25" s="13">
        <v>1302</v>
      </c>
      <c r="D25" s="13">
        <v>37221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f t="shared" si="0"/>
        <v>1302</v>
      </c>
      <c r="P25" s="13">
        <f t="shared" si="1"/>
        <v>37221</v>
      </c>
    </row>
    <row r="26" spans="1:16" s="10" customFormat="1" ht="15.75" customHeight="1">
      <c r="A26" s="11" t="s">
        <v>202</v>
      </c>
      <c r="B26" s="12" t="s">
        <v>21</v>
      </c>
      <c r="C26" s="13">
        <v>2270</v>
      </c>
      <c r="D26" s="13">
        <v>60400</v>
      </c>
      <c r="E26" s="13">
        <v>1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f t="shared" si="0"/>
        <v>2271</v>
      </c>
      <c r="P26" s="13">
        <f t="shared" si="1"/>
        <v>60400</v>
      </c>
    </row>
    <row r="27" spans="1:16" s="10" customFormat="1" ht="15.75" customHeight="1">
      <c r="A27" s="11" t="s">
        <v>203</v>
      </c>
      <c r="B27" s="12" t="s">
        <v>23</v>
      </c>
      <c r="C27" s="13">
        <v>348</v>
      </c>
      <c r="D27" s="13">
        <v>22595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f t="shared" si="0"/>
        <v>348</v>
      </c>
      <c r="P27" s="13">
        <f t="shared" si="1"/>
        <v>22595</v>
      </c>
    </row>
    <row r="28" spans="1:16" s="10" customFormat="1" ht="15.75" customHeight="1">
      <c r="A28" s="11" t="s">
        <v>204</v>
      </c>
      <c r="B28" s="12" t="s">
        <v>24</v>
      </c>
      <c r="C28" s="13">
        <v>877</v>
      </c>
      <c r="D28" s="13">
        <v>24771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f t="shared" si="0"/>
        <v>877</v>
      </c>
      <c r="P28" s="13">
        <f t="shared" si="1"/>
        <v>24771</v>
      </c>
    </row>
    <row r="29" spans="1:16" s="10" customFormat="1" ht="15.75" customHeight="1">
      <c r="A29" s="11" t="s">
        <v>205</v>
      </c>
      <c r="B29" s="12" t="s">
        <v>25</v>
      </c>
      <c r="C29" s="13">
        <v>1176</v>
      </c>
      <c r="D29" s="13">
        <v>40271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f t="shared" si="0"/>
        <v>1176</v>
      </c>
      <c r="P29" s="13">
        <f t="shared" si="1"/>
        <v>40271</v>
      </c>
    </row>
    <row r="30" spans="1:16" s="10" customFormat="1" ht="15.75" customHeight="1">
      <c r="A30" s="11" t="s">
        <v>206</v>
      </c>
      <c r="B30" s="12" t="s">
        <v>26</v>
      </c>
      <c r="C30" s="13">
        <v>1827</v>
      </c>
      <c r="D30" s="13">
        <v>68482</v>
      </c>
      <c r="E30" s="13">
        <v>2</v>
      </c>
      <c r="F30" s="13">
        <v>89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f t="shared" si="0"/>
        <v>1829</v>
      </c>
      <c r="P30" s="13">
        <f t="shared" si="1"/>
        <v>68571</v>
      </c>
    </row>
    <row r="31" spans="1:16" s="10" customFormat="1" ht="15.75" customHeight="1">
      <c r="A31" s="11" t="s">
        <v>207</v>
      </c>
      <c r="B31" s="12" t="s">
        <v>27</v>
      </c>
      <c r="C31" s="13">
        <v>173</v>
      </c>
      <c r="D31" s="13">
        <v>9459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f t="shared" si="0"/>
        <v>173</v>
      </c>
      <c r="P31" s="13">
        <f t="shared" si="1"/>
        <v>9459</v>
      </c>
    </row>
    <row r="32" spans="1:16" s="10" customFormat="1" ht="15.75" customHeight="1">
      <c r="A32" s="11" t="s">
        <v>208</v>
      </c>
      <c r="B32" s="12" t="s">
        <v>28</v>
      </c>
      <c r="C32" s="13">
        <v>669</v>
      </c>
      <c r="D32" s="13">
        <v>126918</v>
      </c>
      <c r="E32" s="13">
        <v>1</v>
      </c>
      <c r="F32" s="13">
        <v>10</v>
      </c>
      <c r="G32" s="13">
        <v>1</v>
      </c>
      <c r="H32" s="13">
        <v>1615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f t="shared" si="0"/>
        <v>671</v>
      </c>
      <c r="P32" s="13">
        <f t="shared" si="1"/>
        <v>128543</v>
      </c>
    </row>
    <row r="33" spans="1:16" s="10" customFormat="1" ht="15.75" customHeight="1">
      <c r="A33" s="11" t="s">
        <v>209</v>
      </c>
      <c r="B33" s="12" t="s">
        <v>29</v>
      </c>
      <c r="C33" s="13">
        <v>225</v>
      </c>
      <c r="D33" s="13">
        <v>7200</v>
      </c>
      <c r="E33" s="13">
        <v>1</v>
      </c>
      <c r="F33" s="13">
        <v>134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f t="shared" si="0"/>
        <v>226</v>
      </c>
      <c r="P33" s="13">
        <f t="shared" si="1"/>
        <v>7334</v>
      </c>
    </row>
    <row r="34" spans="1:16" s="10" customFormat="1" ht="15.75" customHeight="1">
      <c r="A34" s="11" t="s">
        <v>210</v>
      </c>
      <c r="B34" s="12" t="s">
        <v>30</v>
      </c>
      <c r="C34" s="13">
        <v>4844</v>
      </c>
      <c r="D34" s="13">
        <v>716952</v>
      </c>
      <c r="E34" s="13">
        <v>2</v>
      </c>
      <c r="F34" s="13">
        <v>0</v>
      </c>
      <c r="G34" s="13">
        <v>2</v>
      </c>
      <c r="H34" s="13">
        <v>341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f t="shared" si="0"/>
        <v>4848</v>
      </c>
      <c r="P34" s="13">
        <f t="shared" si="1"/>
        <v>717293</v>
      </c>
    </row>
    <row r="35" spans="1:16" s="10" customFormat="1" ht="15.75" customHeight="1">
      <c r="A35" s="11" t="s">
        <v>211</v>
      </c>
      <c r="B35" s="12" t="s">
        <v>32</v>
      </c>
      <c r="C35" s="13">
        <v>4126</v>
      </c>
      <c r="D35" s="13">
        <v>431104</v>
      </c>
      <c r="E35" s="13">
        <v>6</v>
      </c>
      <c r="F35" s="13">
        <v>166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f t="shared" si="0"/>
        <v>4132</v>
      </c>
      <c r="P35" s="13">
        <f t="shared" si="1"/>
        <v>431270</v>
      </c>
    </row>
    <row r="36" spans="1:16" s="10" customFormat="1" ht="15.75" customHeight="1">
      <c r="A36" s="11" t="s">
        <v>212</v>
      </c>
      <c r="B36" s="12" t="s">
        <v>33</v>
      </c>
      <c r="C36" s="13">
        <v>4950</v>
      </c>
      <c r="D36" s="13">
        <v>277453</v>
      </c>
      <c r="E36" s="13">
        <v>9</v>
      </c>
      <c r="F36" s="13">
        <v>1288</v>
      </c>
      <c r="G36" s="13">
        <v>0</v>
      </c>
      <c r="H36" s="13">
        <v>0</v>
      </c>
      <c r="I36" s="13">
        <v>1</v>
      </c>
      <c r="J36" s="13">
        <v>98</v>
      </c>
      <c r="K36" s="13">
        <v>0</v>
      </c>
      <c r="L36" s="13">
        <v>0</v>
      </c>
      <c r="M36" s="13">
        <v>0</v>
      </c>
      <c r="N36" s="13">
        <v>0</v>
      </c>
      <c r="O36" s="13">
        <f t="shared" si="0"/>
        <v>4960</v>
      </c>
      <c r="P36" s="13">
        <f t="shared" si="1"/>
        <v>278839</v>
      </c>
    </row>
    <row r="37" spans="1:16" s="10" customFormat="1" ht="15.75" customHeight="1">
      <c r="A37" s="11" t="s">
        <v>213</v>
      </c>
      <c r="B37" s="12" t="s">
        <v>34</v>
      </c>
      <c r="C37" s="13">
        <v>935</v>
      </c>
      <c r="D37" s="13">
        <v>49962</v>
      </c>
      <c r="E37" s="13">
        <v>1</v>
      </c>
      <c r="F37" s="13">
        <v>0</v>
      </c>
      <c r="G37" s="13">
        <v>0</v>
      </c>
      <c r="H37" s="13">
        <v>0</v>
      </c>
      <c r="I37" s="13">
        <v>1</v>
      </c>
      <c r="J37" s="13">
        <v>1897</v>
      </c>
      <c r="K37" s="13">
        <v>0</v>
      </c>
      <c r="L37" s="13">
        <v>0</v>
      </c>
      <c r="M37" s="13">
        <v>0</v>
      </c>
      <c r="N37" s="13">
        <v>0</v>
      </c>
      <c r="O37" s="13">
        <f t="shared" si="0"/>
        <v>937</v>
      </c>
      <c r="P37" s="13">
        <f t="shared" si="1"/>
        <v>51859</v>
      </c>
    </row>
    <row r="38" spans="1:16" s="10" customFormat="1" ht="15.75" customHeight="1">
      <c r="A38" s="11" t="s">
        <v>214</v>
      </c>
      <c r="B38" s="12" t="s">
        <v>35</v>
      </c>
      <c r="C38" s="13">
        <v>320</v>
      </c>
      <c r="D38" s="13">
        <v>14130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f t="shared" si="0"/>
        <v>320</v>
      </c>
      <c r="P38" s="13">
        <f t="shared" si="1"/>
        <v>14130</v>
      </c>
    </row>
    <row r="39" spans="1:16" s="10" customFormat="1" ht="15.75" customHeight="1">
      <c r="A39" s="11" t="s">
        <v>392</v>
      </c>
      <c r="B39" s="12" t="s">
        <v>393</v>
      </c>
      <c r="C39" s="13">
        <v>118</v>
      </c>
      <c r="D39" s="13">
        <v>12301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f t="shared" si="0"/>
        <v>118</v>
      </c>
      <c r="P39" s="13">
        <f t="shared" si="1"/>
        <v>12301</v>
      </c>
    </row>
    <row r="40" spans="1:16" s="10" customFormat="1" ht="15.75" customHeight="1">
      <c r="A40" s="11" t="s">
        <v>215</v>
      </c>
      <c r="B40" s="12" t="s">
        <v>38</v>
      </c>
      <c r="C40" s="13">
        <v>83</v>
      </c>
      <c r="D40" s="13">
        <v>2368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f t="shared" si="0"/>
        <v>83</v>
      </c>
      <c r="P40" s="13">
        <f t="shared" si="1"/>
        <v>2368</v>
      </c>
    </row>
    <row r="41" spans="1:16" s="10" customFormat="1" ht="15.75" customHeight="1">
      <c r="A41" s="11" t="s">
        <v>216</v>
      </c>
      <c r="B41" s="12" t="s">
        <v>40</v>
      </c>
      <c r="C41" s="13">
        <v>233</v>
      </c>
      <c r="D41" s="13">
        <v>4286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f t="shared" si="0"/>
        <v>233</v>
      </c>
      <c r="P41" s="13">
        <f t="shared" si="1"/>
        <v>4286</v>
      </c>
    </row>
    <row r="42" spans="1:16" s="10" customFormat="1" ht="15.75" customHeight="1">
      <c r="A42" s="11" t="s">
        <v>217</v>
      </c>
      <c r="B42" s="12" t="s">
        <v>42</v>
      </c>
      <c r="C42" s="13">
        <v>1738</v>
      </c>
      <c r="D42" s="13">
        <v>11340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f t="shared" si="0"/>
        <v>1738</v>
      </c>
      <c r="P42" s="13">
        <f t="shared" si="1"/>
        <v>11340</v>
      </c>
    </row>
    <row r="43" spans="1:16" s="10" customFormat="1" ht="15.75" customHeight="1">
      <c r="A43" s="11" t="s">
        <v>394</v>
      </c>
      <c r="B43" s="12" t="s">
        <v>43</v>
      </c>
      <c r="C43" s="13">
        <v>559</v>
      </c>
      <c r="D43" s="13">
        <v>26552</v>
      </c>
      <c r="E43" s="13">
        <v>0</v>
      </c>
      <c r="F43" s="13">
        <v>0</v>
      </c>
      <c r="G43" s="13">
        <v>2</v>
      </c>
      <c r="H43" s="13">
        <v>22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f t="shared" si="0"/>
        <v>561</v>
      </c>
      <c r="P43" s="13">
        <f t="shared" si="1"/>
        <v>26574</v>
      </c>
    </row>
    <row r="44" spans="1:16" s="10" customFormat="1" ht="15.75" customHeight="1">
      <c r="A44" s="11" t="s">
        <v>218</v>
      </c>
      <c r="B44" s="12" t="s">
        <v>45</v>
      </c>
      <c r="C44" s="13">
        <v>453</v>
      </c>
      <c r="D44" s="13">
        <v>11924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f aca="true" t="shared" si="2" ref="O44:O75">C44+E44+G44+I44+K44+M44</f>
        <v>453</v>
      </c>
      <c r="P44" s="13">
        <f aca="true" t="shared" si="3" ref="P44:P75">D44+F44+H44+J44+L44+N44</f>
        <v>11924</v>
      </c>
    </row>
    <row r="45" spans="1:16" s="10" customFormat="1" ht="15.75" customHeight="1">
      <c r="A45" s="11" t="s">
        <v>219</v>
      </c>
      <c r="B45" s="12" t="s">
        <v>46</v>
      </c>
      <c r="C45" s="13">
        <v>153</v>
      </c>
      <c r="D45" s="13">
        <v>33496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f t="shared" si="2"/>
        <v>153</v>
      </c>
      <c r="P45" s="13">
        <f t="shared" si="3"/>
        <v>33496</v>
      </c>
    </row>
    <row r="46" spans="1:16" s="10" customFormat="1" ht="15.75" customHeight="1">
      <c r="A46" s="11" t="s">
        <v>220</v>
      </c>
      <c r="B46" s="12" t="s">
        <v>47</v>
      </c>
      <c r="C46" s="13">
        <v>1232</v>
      </c>
      <c r="D46" s="13">
        <v>48744</v>
      </c>
      <c r="E46" s="13">
        <v>2</v>
      </c>
      <c r="F46" s="13">
        <v>14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f t="shared" si="2"/>
        <v>1234</v>
      </c>
      <c r="P46" s="13">
        <f t="shared" si="3"/>
        <v>48758</v>
      </c>
    </row>
    <row r="47" spans="1:16" s="10" customFormat="1" ht="15.75" customHeight="1">
      <c r="A47" s="14" t="s">
        <v>221</v>
      </c>
      <c r="B47" s="15" t="s">
        <v>48</v>
      </c>
      <c r="C47" s="16">
        <v>728</v>
      </c>
      <c r="D47" s="16">
        <v>10014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f t="shared" si="2"/>
        <v>728</v>
      </c>
      <c r="P47" s="16">
        <f t="shared" si="3"/>
        <v>10014</v>
      </c>
    </row>
    <row r="48" spans="1:16" s="10" customFormat="1" ht="15.75" customHeight="1">
      <c r="A48" s="11" t="s">
        <v>222</v>
      </c>
      <c r="B48" s="12" t="s">
        <v>49</v>
      </c>
      <c r="C48" s="13">
        <v>142623</v>
      </c>
      <c r="D48" s="13">
        <v>46409463</v>
      </c>
      <c r="E48" s="13">
        <v>455</v>
      </c>
      <c r="F48" s="13">
        <v>41479</v>
      </c>
      <c r="G48" s="13">
        <v>1151</v>
      </c>
      <c r="H48" s="13">
        <v>858302</v>
      </c>
      <c r="I48" s="13">
        <v>1144</v>
      </c>
      <c r="J48" s="13">
        <v>2027550</v>
      </c>
      <c r="K48" s="13">
        <v>4</v>
      </c>
      <c r="L48" s="13">
        <v>10</v>
      </c>
      <c r="M48" s="13">
        <v>21</v>
      </c>
      <c r="N48" s="13">
        <v>137849</v>
      </c>
      <c r="O48" s="13">
        <f t="shared" si="2"/>
        <v>145398</v>
      </c>
      <c r="P48" s="13">
        <f t="shared" si="3"/>
        <v>49474653</v>
      </c>
    </row>
    <row r="49" spans="1:16" s="10" customFormat="1" ht="15.75" customHeight="1">
      <c r="A49" s="11" t="s">
        <v>223</v>
      </c>
      <c r="B49" s="12" t="s">
        <v>50</v>
      </c>
      <c r="C49" s="13">
        <v>1550</v>
      </c>
      <c r="D49" s="13">
        <v>53128</v>
      </c>
      <c r="E49" s="13">
        <v>1</v>
      </c>
      <c r="F49" s="13">
        <v>56</v>
      </c>
      <c r="G49" s="13">
        <v>5</v>
      </c>
      <c r="H49" s="13">
        <v>4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f t="shared" si="2"/>
        <v>1556</v>
      </c>
      <c r="P49" s="13">
        <f t="shared" si="3"/>
        <v>53188</v>
      </c>
    </row>
    <row r="50" spans="1:16" s="10" customFormat="1" ht="15.75" customHeight="1">
      <c r="A50" s="11" t="s">
        <v>395</v>
      </c>
      <c r="B50" s="12" t="s">
        <v>396</v>
      </c>
      <c r="C50" s="13">
        <v>1251</v>
      </c>
      <c r="D50" s="13">
        <v>39259</v>
      </c>
      <c r="E50" s="13">
        <v>3</v>
      </c>
      <c r="F50" s="13">
        <v>1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f t="shared" si="2"/>
        <v>1254</v>
      </c>
      <c r="P50" s="13">
        <f t="shared" si="3"/>
        <v>39260</v>
      </c>
    </row>
    <row r="51" spans="1:16" s="10" customFormat="1" ht="15.75" customHeight="1">
      <c r="A51" s="11" t="s">
        <v>224</v>
      </c>
      <c r="B51" s="12" t="s">
        <v>51</v>
      </c>
      <c r="C51" s="13">
        <v>2384</v>
      </c>
      <c r="D51" s="13">
        <v>216827</v>
      </c>
      <c r="E51" s="13">
        <v>0</v>
      </c>
      <c r="F51" s="13">
        <v>0</v>
      </c>
      <c r="G51" s="13">
        <v>3</v>
      </c>
      <c r="H51" s="13">
        <v>119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f t="shared" si="2"/>
        <v>2387</v>
      </c>
      <c r="P51" s="13">
        <f t="shared" si="3"/>
        <v>216946</v>
      </c>
    </row>
    <row r="52" spans="1:16" s="10" customFormat="1" ht="15.75" customHeight="1">
      <c r="A52" s="11" t="s">
        <v>397</v>
      </c>
      <c r="B52" s="12" t="s">
        <v>55</v>
      </c>
      <c r="C52" s="13">
        <v>523</v>
      </c>
      <c r="D52" s="13">
        <v>9193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f t="shared" si="2"/>
        <v>523</v>
      </c>
      <c r="P52" s="13">
        <f t="shared" si="3"/>
        <v>9193</v>
      </c>
    </row>
    <row r="53" spans="1:16" s="10" customFormat="1" ht="15.75" customHeight="1">
      <c r="A53" s="11" t="s">
        <v>225</v>
      </c>
      <c r="B53" s="12" t="s">
        <v>56</v>
      </c>
      <c r="C53" s="13">
        <v>737</v>
      </c>
      <c r="D53" s="13">
        <v>35570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f t="shared" si="2"/>
        <v>737</v>
      </c>
      <c r="P53" s="13">
        <f t="shared" si="3"/>
        <v>35570</v>
      </c>
    </row>
    <row r="54" spans="1:16" s="10" customFormat="1" ht="15.75" customHeight="1">
      <c r="A54" s="11" t="s">
        <v>226</v>
      </c>
      <c r="B54" s="12" t="s">
        <v>58</v>
      </c>
      <c r="C54" s="13">
        <v>712</v>
      </c>
      <c r="D54" s="13">
        <v>20774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f t="shared" si="2"/>
        <v>712</v>
      </c>
      <c r="P54" s="13">
        <f t="shared" si="3"/>
        <v>20774</v>
      </c>
    </row>
    <row r="55" spans="1:16" s="10" customFormat="1" ht="15.75" customHeight="1">
      <c r="A55" s="11" t="s">
        <v>227</v>
      </c>
      <c r="B55" s="12" t="s">
        <v>60</v>
      </c>
      <c r="C55" s="13">
        <v>310</v>
      </c>
      <c r="D55" s="13">
        <v>19957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f t="shared" si="2"/>
        <v>310</v>
      </c>
      <c r="P55" s="13">
        <f t="shared" si="3"/>
        <v>19957</v>
      </c>
    </row>
    <row r="56" spans="1:16" s="10" customFormat="1" ht="15.75" customHeight="1">
      <c r="A56" s="11" t="s">
        <v>228</v>
      </c>
      <c r="B56" s="12" t="s">
        <v>61</v>
      </c>
      <c r="C56" s="13">
        <v>1279</v>
      </c>
      <c r="D56" s="13">
        <v>15300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f t="shared" si="2"/>
        <v>1279</v>
      </c>
      <c r="P56" s="13">
        <f t="shared" si="3"/>
        <v>15300</v>
      </c>
    </row>
    <row r="57" spans="1:16" s="10" customFormat="1" ht="15.75" customHeight="1">
      <c r="A57" s="11" t="s">
        <v>229</v>
      </c>
      <c r="B57" s="12" t="s">
        <v>62</v>
      </c>
      <c r="C57" s="13">
        <v>552</v>
      </c>
      <c r="D57" s="13">
        <v>21883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f t="shared" si="2"/>
        <v>552</v>
      </c>
      <c r="P57" s="13">
        <f t="shared" si="3"/>
        <v>21883</v>
      </c>
    </row>
    <row r="58" spans="1:16" s="10" customFormat="1" ht="15.75" customHeight="1">
      <c r="A58" s="11" t="s">
        <v>230</v>
      </c>
      <c r="B58" s="12" t="s">
        <v>64</v>
      </c>
      <c r="C58" s="13">
        <v>1294</v>
      </c>
      <c r="D58" s="13">
        <v>57739</v>
      </c>
      <c r="E58" s="13">
        <v>5</v>
      </c>
      <c r="F58" s="13">
        <v>83</v>
      </c>
      <c r="G58" s="13">
        <v>1</v>
      </c>
      <c r="H58" s="13">
        <v>92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f t="shared" si="2"/>
        <v>1300</v>
      </c>
      <c r="P58" s="13">
        <f t="shared" si="3"/>
        <v>57914</v>
      </c>
    </row>
    <row r="59" spans="1:16" s="10" customFormat="1" ht="15.75" customHeight="1">
      <c r="A59" s="11" t="s">
        <v>231</v>
      </c>
      <c r="B59" s="12" t="s">
        <v>65</v>
      </c>
      <c r="C59" s="13">
        <v>8102</v>
      </c>
      <c r="D59" s="13">
        <v>956553</v>
      </c>
      <c r="E59" s="13">
        <v>7</v>
      </c>
      <c r="F59" s="13">
        <v>57</v>
      </c>
      <c r="G59" s="13">
        <v>6</v>
      </c>
      <c r="H59" s="13">
        <v>3083</v>
      </c>
      <c r="I59" s="13">
        <v>7</v>
      </c>
      <c r="J59" s="13">
        <v>156</v>
      </c>
      <c r="K59" s="13">
        <v>0</v>
      </c>
      <c r="L59" s="13">
        <v>0</v>
      </c>
      <c r="M59" s="13">
        <v>0</v>
      </c>
      <c r="N59" s="13">
        <v>0</v>
      </c>
      <c r="O59" s="13">
        <f t="shared" si="2"/>
        <v>8122</v>
      </c>
      <c r="P59" s="13">
        <f t="shared" si="3"/>
        <v>959849</v>
      </c>
    </row>
    <row r="60" spans="1:16" s="10" customFormat="1" ht="15.75" customHeight="1">
      <c r="A60" s="11" t="s">
        <v>232</v>
      </c>
      <c r="B60" s="12" t="s">
        <v>67</v>
      </c>
      <c r="C60" s="13">
        <v>2154</v>
      </c>
      <c r="D60" s="13">
        <v>105887</v>
      </c>
      <c r="E60" s="13">
        <v>1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f t="shared" si="2"/>
        <v>2155</v>
      </c>
      <c r="P60" s="13">
        <f t="shared" si="3"/>
        <v>105887</v>
      </c>
    </row>
    <row r="61" spans="1:16" s="10" customFormat="1" ht="15.75" customHeight="1">
      <c r="A61" s="11" t="s">
        <v>233</v>
      </c>
      <c r="B61" s="12" t="s">
        <v>68</v>
      </c>
      <c r="C61" s="13">
        <v>578</v>
      </c>
      <c r="D61" s="13">
        <v>19903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f t="shared" si="2"/>
        <v>578</v>
      </c>
      <c r="P61" s="13">
        <f t="shared" si="3"/>
        <v>19903</v>
      </c>
    </row>
    <row r="62" spans="1:16" s="10" customFormat="1" ht="15.75" customHeight="1">
      <c r="A62" s="11" t="s">
        <v>234</v>
      </c>
      <c r="B62" s="12" t="s">
        <v>69</v>
      </c>
      <c r="C62" s="13">
        <v>1681</v>
      </c>
      <c r="D62" s="13">
        <v>9033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f t="shared" si="2"/>
        <v>1681</v>
      </c>
      <c r="P62" s="13">
        <f t="shared" si="3"/>
        <v>9033</v>
      </c>
    </row>
    <row r="63" spans="1:16" s="10" customFormat="1" ht="15.75" customHeight="1">
      <c r="A63" s="11" t="s">
        <v>235</v>
      </c>
      <c r="B63" s="12" t="s">
        <v>71</v>
      </c>
      <c r="C63" s="13">
        <v>640</v>
      </c>
      <c r="D63" s="13">
        <v>23806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f t="shared" si="2"/>
        <v>640</v>
      </c>
      <c r="P63" s="13">
        <f t="shared" si="3"/>
        <v>23806</v>
      </c>
    </row>
    <row r="64" spans="1:16" s="10" customFormat="1" ht="15.75" customHeight="1">
      <c r="A64" s="11" t="s">
        <v>236</v>
      </c>
      <c r="B64" s="12" t="s">
        <v>72</v>
      </c>
      <c r="C64" s="13">
        <v>996</v>
      </c>
      <c r="D64" s="13">
        <v>39860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f t="shared" si="2"/>
        <v>996</v>
      </c>
      <c r="P64" s="13">
        <f t="shared" si="3"/>
        <v>39860</v>
      </c>
    </row>
    <row r="65" spans="1:16" s="10" customFormat="1" ht="15.75" customHeight="1">
      <c r="A65" s="11" t="s">
        <v>237</v>
      </c>
      <c r="B65" s="12" t="s">
        <v>73</v>
      </c>
      <c r="C65" s="13">
        <v>1998</v>
      </c>
      <c r="D65" s="13">
        <v>110613</v>
      </c>
      <c r="E65" s="13">
        <v>1</v>
      </c>
      <c r="F65" s="13">
        <v>171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f t="shared" si="2"/>
        <v>1999</v>
      </c>
      <c r="P65" s="13">
        <f t="shared" si="3"/>
        <v>110784</v>
      </c>
    </row>
    <row r="66" spans="1:16" s="10" customFormat="1" ht="15.75" customHeight="1">
      <c r="A66" s="11" t="s">
        <v>238</v>
      </c>
      <c r="B66" s="12" t="s">
        <v>74</v>
      </c>
      <c r="C66" s="13">
        <v>3606</v>
      </c>
      <c r="D66" s="13">
        <v>179151</v>
      </c>
      <c r="E66" s="13">
        <v>8</v>
      </c>
      <c r="F66" s="13">
        <v>990</v>
      </c>
      <c r="G66" s="13">
        <v>9</v>
      </c>
      <c r="H66" s="13">
        <v>416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f t="shared" si="2"/>
        <v>3623</v>
      </c>
      <c r="P66" s="13">
        <f t="shared" si="3"/>
        <v>180557</v>
      </c>
    </row>
    <row r="67" spans="1:16" s="10" customFormat="1" ht="15.75" customHeight="1">
      <c r="A67" s="11" t="s">
        <v>398</v>
      </c>
      <c r="B67" s="12" t="s">
        <v>399</v>
      </c>
      <c r="C67" s="13">
        <v>926</v>
      </c>
      <c r="D67" s="13">
        <v>41529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f t="shared" si="2"/>
        <v>926</v>
      </c>
      <c r="P67" s="13">
        <f t="shared" si="3"/>
        <v>41529</v>
      </c>
    </row>
    <row r="68" spans="1:16" s="10" customFormat="1" ht="15.75" customHeight="1">
      <c r="A68" s="11" t="s">
        <v>400</v>
      </c>
      <c r="B68" s="12" t="s">
        <v>75</v>
      </c>
      <c r="C68" s="13">
        <v>48</v>
      </c>
      <c r="D68" s="13">
        <v>4797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f t="shared" si="2"/>
        <v>48</v>
      </c>
      <c r="P68" s="13">
        <f t="shared" si="3"/>
        <v>4797</v>
      </c>
    </row>
    <row r="69" spans="1:16" s="10" customFormat="1" ht="15.75" customHeight="1">
      <c r="A69" s="11" t="s">
        <v>239</v>
      </c>
      <c r="B69" s="12" t="s">
        <v>76</v>
      </c>
      <c r="C69" s="13">
        <v>18597</v>
      </c>
      <c r="D69" s="13">
        <v>2572747</v>
      </c>
      <c r="E69" s="13">
        <v>16</v>
      </c>
      <c r="F69" s="13">
        <v>141</v>
      </c>
      <c r="G69" s="13">
        <v>54</v>
      </c>
      <c r="H69" s="13">
        <v>3357</v>
      </c>
      <c r="I69" s="13">
        <v>15</v>
      </c>
      <c r="J69" s="13">
        <v>3846</v>
      </c>
      <c r="K69" s="13">
        <v>0</v>
      </c>
      <c r="L69" s="13">
        <v>0</v>
      </c>
      <c r="M69" s="13">
        <v>0</v>
      </c>
      <c r="N69" s="13">
        <v>0</v>
      </c>
      <c r="O69" s="13">
        <f t="shared" si="2"/>
        <v>18682</v>
      </c>
      <c r="P69" s="13">
        <f t="shared" si="3"/>
        <v>2580091</v>
      </c>
    </row>
    <row r="70" spans="1:16" s="10" customFormat="1" ht="15.75" customHeight="1">
      <c r="A70" s="11" t="s">
        <v>240</v>
      </c>
      <c r="B70" s="12" t="s">
        <v>77</v>
      </c>
      <c r="C70" s="13">
        <v>2191</v>
      </c>
      <c r="D70" s="13">
        <v>218937</v>
      </c>
      <c r="E70" s="13">
        <v>4</v>
      </c>
      <c r="F70" s="13">
        <v>473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f t="shared" si="2"/>
        <v>2195</v>
      </c>
      <c r="P70" s="13">
        <f t="shared" si="3"/>
        <v>219410</v>
      </c>
    </row>
    <row r="71" spans="1:16" s="10" customFormat="1" ht="15.75" customHeight="1">
      <c r="A71" s="11" t="s">
        <v>241</v>
      </c>
      <c r="B71" s="12" t="s">
        <v>78</v>
      </c>
      <c r="C71" s="13">
        <v>668</v>
      </c>
      <c r="D71" s="13">
        <v>87208</v>
      </c>
      <c r="E71" s="13">
        <v>9</v>
      </c>
      <c r="F71" s="13">
        <v>5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f t="shared" si="2"/>
        <v>677</v>
      </c>
      <c r="P71" s="13">
        <f t="shared" si="3"/>
        <v>87213</v>
      </c>
    </row>
    <row r="72" spans="1:16" s="10" customFormat="1" ht="15.75" customHeight="1">
      <c r="A72" s="11" t="s">
        <v>242</v>
      </c>
      <c r="B72" s="12" t="s">
        <v>80</v>
      </c>
      <c r="C72" s="13">
        <v>1793</v>
      </c>
      <c r="D72" s="13">
        <v>86336</v>
      </c>
      <c r="E72" s="13">
        <v>1</v>
      </c>
      <c r="F72" s="13">
        <v>4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f t="shared" si="2"/>
        <v>1794</v>
      </c>
      <c r="P72" s="13">
        <f t="shared" si="3"/>
        <v>86340</v>
      </c>
    </row>
    <row r="73" spans="1:16" s="10" customFormat="1" ht="15.75" customHeight="1">
      <c r="A73" s="11" t="s">
        <v>243</v>
      </c>
      <c r="B73" s="12" t="s">
        <v>81</v>
      </c>
      <c r="C73" s="13">
        <v>1155</v>
      </c>
      <c r="D73" s="13">
        <v>111636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f t="shared" si="2"/>
        <v>1155</v>
      </c>
      <c r="P73" s="13">
        <f t="shared" si="3"/>
        <v>111636</v>
      </c>
    </row>
    <row r="74" spans="1:16" s="10" customFormat="1" ht="15.75" customHeight="1">
      <c r="A74" s="11" t="s">
        <v>244</v>
      </c>
      <c r="B74" s="12" t="s">
        <v>83</v>
      </c>
      <c r="C74" s="13">
        <v>76</v>
      </c>
      <c r="D74" s="13">
        <v>6227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f t="shared" si="2"/>
        <v>76</v>
      </c>
      <c r="P74" s="13">
        <f t="shared" si="3"/>
        <v>6227</v>
      </c>
    </row>
    <row r="75" spans="1:16" s="10" customFormat="1" ht="15.75" customHeight="1">
      <c r="A75" s="11" t="s">
        <v>245</v>
      </c>
      <c r="B75" s="12" t="s">
        <v>85</v>
      </c>
      <c r="C75" s="13">
        <v>127</v>
      </c>
      <c r="D75" s="13">
        <v>11597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f t="shared" si="2"/>
        <v>127</v>
      </c>
      <c r="P75" s="13">
        <f t="shared" si="3"/>
        <v>11597</v>
      </c>
    </row>
    <row r="76" spans="1:16" s="10" customFormat="1" ht="15.75" customHeight="1">
      <c r="A76" s="11" t="s">
        <v>246</v>
      </c>
      <c r="B76" s="12" t="s">
        <v>86</v>
      </c>
      <c r="C76" s="13">
        <v>356</v>
      </c>
      <c r="D76" s="13">
        <v>30527</v>
      </c>
      <c r="E76" s="13">
        <v>0</v>
      </c>
      <c r="F76" s="13">
        <v>0</v>
      </c>
      <c r="G76" s="13">
        <v>1</v>
      </c>
      <c r="H76" s="13">
        <v>3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f aca="true" t="shared" si="4" ref="O76:O91">C76+E76+G76+I76+K76+M76</f>
        <v>357</v>
      </c>
      <c r="P76" s="13">
        <f aca="true" t="shared" si="5" ref="P76:P91">D76+F76+H76+J76+L76+N76</f>
        <v>30530</v>
      </c>
    </row>
    <row r="77" spans="1:16" s="10" customFormat="1" ht="15.75" customHeight="1">
      <c r="A77" s="11" t="s">
        <v>247</v>
      </c>
      <c r="B77" s="12" t="s">
        <v>87</v>
      </c>
      <c r="C77" s="13">
        <v>2875</v>
      </c>
      <c r="D77" s="13">
        <v>267626</v>
      </c>
      <c r="E77" s="13">
        <v>1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f t="shared" si="4"/>
        <v>2876</v>
      </c>
      <c r="P77" s="13">
        <f t="shared" si="5"/>
        <v>267626</v>
      </c>
    </row>
    <row r="78" spans="1:16" s="10" customFormat="1" ht="15.75" customHeight="1">
      <c r="A78" s="11" t="s">
        <v>401</v>
      </c>
      <c r="B78" s="12" t="s">
        <v>89</v>
      </c>
      <c r="C78" s="13">
        <v>2114</v>
      </c>
      <c r="D78" s="13">
        <v>7796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f t="shared" si="4"/>
        <v>2114</v>
      </c>
      <c r="P78" s="13">
        <f t="shared" si="5"/>
        <v>7796</v>
      </c>
    </row>
    <row r="79" spans="1:16" s="10" customFormat="1" ht="15.75" customHeight="1">
      <c r="A79" s="11" t="s">
        <v>248</v>
      </c>
      <c r="B79" s="12" t="s">
        <v>90</v>
      </c>
      <c r="C79" s="13">
        <v>632</v>
      </c>
      <c r="D79" s="13">
        <v>27697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f t="shared" si="4"/>
        <v>632</v>
      </c>
      <c r="P79" s="13">
        <f t="shared" si="5"/>
        <v>27697</v>
      </c>
    </row>
    <row r="80" spans="1:16" s="10" customFormat="1" ht="15.75" customHeight="1">
      <c r="A80" s="11" t="s">
        <v>249</v>
      </c>
      <c r="B80" s="12" t="s">
        <v>91</v>
      </c>
      <c r="C80" s="13">
        <v>155</v>
      </c>
      <c r="D80" s="13">
        <v>4636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f t="shared" si="4"/>
        <v>155</v>
      </c>
      <c r="P80" s="13">
        <f t="shared" si="5"/>
        <v>4636</v>
      </c>
    </row>
    <row r="81" spans="1:16" s="10" customFormat="1" ht="15.75" customHeight="1">
      <c r="A81" s="11" t="s">
        <v>250</v>
      </c>
      <c r="B81" s="12" t="s">
        <v>92</v>
      </c>
      <c r="C81" s="13">
        <v>931</v>
      </c>
      <c r="D81" s="13">
        <v>48663</v>
      </c>
      <c r="E81" s="13">
        <v>3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f t="shared" si="4"/>
        <v>934</v>
      </c>
      <c r="P81" s="13">
        <f t="shared" si="5"/>
        <v>48663</v>
      </c>
    </row>
    <row r="82" spans="1:16" s="10" customFormat="1" ht="15.75" customHeight="1">
      <c r="A82" s="11" t="s">
        <v>251</v>
      </c>
      <c r="B82" s="12" t="s">
        <v>93</v>
      </c>
      <c r="C82" s="13">
        <v>12400</v>
      </c>
      <c r="D82" s="13">
        <v>1454040</v>
      </c>
      <c r="E82" s="13">
        <v>7</v>
      </c>
      <c r="F82" s="13">
        <v>15</v>
      </c>
      <c r="G82" s="13">
        <v>7</v>
      </c>
      <c r="H82" s="13">
        <v>475</v>
      </c>
      <c r="I82" s="13">
        <v>2</v>
      </c>
      <c r="J82" s="13">
        <v>0</v>
      </c>
      <c r="K82" s="13">
        <v>0</v>
      </c>
      <c r="L82" s="13">
        <v>0</v>
      </c>
      <c r="M82" s="13">
        <v>1</v>
      </c>
      <c r="N82" s="13">
        <v>7</v>
      </c>
      <c r="O82" s="13">
        <f t="shared" si="4"/>
        <v>12417</v>
      </c>
      <c r="P82" s="13">
        <f t="shared" si="5"/>
        <v>1454537</v>
      </c>
    </row>
    <row r="83" spans="1:16" s="10" customFormat="1" ht="15.75" customHeight="1">
      <c r="A83" s="14" t="s">
        <v>252</v>
      </c>
      <c r="B83" s="15" t="s">
        <v>94</v>
      </c>
      <c r="C83" s="16">
        <v>3734</v>
      </c>
      <c r="D83" s="16">
        <v>119485</v>
      </c>
      <c r="E83" s="16">
        <v>2</v>
      </c>
      <c r="F83" s="16">
        <v>245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f t="shared" si="4"/>
        <v>3736</v>
      </c>
      <c r="P83" s="16">
        <f t="shared" si="5"/>
        <v>119730</v>
      </c>
    </row>
    <row r="84" spans="1:16" s="10" customFormat="1" ht="15.75" customHeight="1">
      <c r="A84" s="11" t="s">
        <v>253</v>
      </c>
      <c r="B84" s="12" t="s">
        <v>95</v>
      </c>
      <c r="C84" s="13">
        <v>1830</v>
      </c>
      <c r="D84" s="13">
        <v>89910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f t="shared" si="4"/>
        <v>1830</v>
      </c>
      <c r="P84" s="13">
        <f t="shared" si="5"/>
        <v>89910</v>
      </c>
    </row>
    <row r="85" spans="1:16" s="10" customFormat="1" ht="15.75" customHeight="1">
      <c r="A85" s="11" t="s">
        <v>254</v>
      </c>
      <c r="B85" s="12" t="s">
        <v>96</v>
      </c>
      <c r="C85" s="13">
        <v>3827</v>
      </c>
      <c r="D85" s="13">
        <v>339777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f t="shared" si="4"/>
        <v>3827</v>
      </c>
      <c r="P85" s="13">
        <f t="shared" si="5"/>
        <v>339777</v>
      </c>
    </row>
    <row r="86" spans="1:16" s="10" customFormat="1" ht="15.75" customHeight="1">
      <c r="A86" s="11" t="s">
        <v>255</v>
      </c>
      <c r="B86" s="12" t="s">
        <v>97</v>
      </c>
      <c r="C86" s="13">
        <v>2976</v>
      </c>
      <c r="D86" s="13">
        <v>281881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f t="shared" si="4"/>
        <v>2976</v>
      </c>
      <c r="P86" s="13">
        <f t="shared" si="5"/>
        <v>281881</v>
      </c>
    </row>
    <row r="87" spans="1:16" s="10" customFormat="1" ht="15.75" customHeight="1">
      <c r="A87" s="11" t="s">
        <v>256</v>
      </c>
      <c r="B87" s="12" t="s">
        <v>98</v>
      </c>
      <c r="C87" s="13">
        <v>843</v>
      </c>
      <c r="D87" s="13">
        <v>18276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f t="shared" si="4"/>
        <v>843</v>
      </c>
      <c r="P87" s="13">
        <f t="shared" si="5"/>
        <v>18276</v>
      </c>
    </row>
    <row r="88" spans="1:16" s="10" customFormat="1" ht="15.75" customHeight="1">
      <c r="A88" s="11" t="s">
        <v>257</v>
      </c>
      <c r="B88" s="12" t="s">
        <v>99</v>
      </c>
      <c r="C88" s="13">
        <v>6866</v>
      </c>
      <c r="D88" s="13">
        <v>721214</v>
      </c>
      <c r="E88" s="13">
        <v>1</v>
      </c>
      <c r="F88" s="13">
        <v>23</v>
      </c>
      <c r="G88" s="13">
        <v>12</v>
      </c>
      <c r="H88" s="13">
        <v>212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f t="shared" si="4"/>
        <v>6879</v>
      </c>
      <c r="P88" s="13">
        <f t="shared" si="5"/>
        <v>721449</v>
      </c>
    </row>
    <row r="89" spans="1:16" s="10" customFormat="1" ht="15.75" customHeight="1">
      <c r="A89" s="11" t="s">
        <v>258</v>
      </c>
      <c r="B89" s="12" t="s">
        <v>100</v>
      </c>
      <c r="C89" s="13">
        <v>3107</v>
      </c>
      <c r="D89" s="13">
        <v>335181</v>
      </c>
      <c r="E89" s="13">
        <v>3</v>
      </c>
      <c r="F89" s="13">
        <v>21</v>
      </c>
      <c r="G89" s="13">
        <v>10</v>
      </c>
      <c r="H89" s="13">
        <v>793</v>
      </c>
      <c r="I89" s="13">
        <v>8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f t="shared" si="4"/>
        <v>3128</v>
      </c>
      <c r="P89" s="13">
        <f t="shared" si="5"/>
        <v>335995</v>
      </c>
    </row>
    <row r="90" spans="1:16" s="10" customFormat="1" ht="15.75" customHeight="1">
      <c r="A90" s="11" t="s">
        <v>402</v>
      </c>
      <c r="B90" s="12" t="s">
        <v>403</v>
      </c>
      <c r="C90" s="13">
        <v>228</v>
      </c>
      <c r="D90" s="13">
        <v>8448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f t="shared" si="4"/>
        <v>228</v>
      </c>
      <c r="P90" s="13">
        <f t="shared" si="5"/>
        <v>8448</v>
      </c>
    </row>
    <row r="91" spans="1:16" s="10" customFormat="1" ht="15.75" customHeight="1">
      <c r="A91" s="11" t="s">
        <v>404</v>
      </c>
      <c r="B91" s="12" t="s">
        <v>102</v>
      </c>
      <c r="C91" s="13">
        <v>30</v>
      </c>
      <c r="D91" s="13">
        <v>1191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f t="shared" si="4"/>
        <v>30</v>
      </c>
      <c r="P91" s="13">
        <f t="shared" si="5"/>
        <v>1191</v>
      </c>
    </row>
    <row r="92" spans="1:16" s="10" customFormat="1" ht="15.75" customHeight="1">
      <c r="A92" s="11" t="s">
        <v>259</v>
      </c>
      <c r="B92" s="12" t="s">
        <v>105</v>
      </c>
      <c r="C92" s="13">
        <v>30538</v>
      </c>
      <c r="D92" s="13">
        <v>4080441</v>
      </c>
      <c r="E92" s="13">
        <v>137</v>
      </c>
      <c r="F92" s="13">
        <v>1439</v>
      </c>
      <c r="G92" s="13">
        <v>193</v>
      </c>
      <c r="H92" s="13">
        <v>39589</v>
      </c>
      <c r="I92" s="13">
        <v>27</v>
      </c>
      <c r="J92" s="13">
        <v>3027</v>
      </c>
      <c r="K92" s="13">
        <v>0</v>
      </c>
      <c r="L92" s="13">
        <v>0</v>
      </c>
      <c r="M92" s="13">
        <v>2</v>
      </c>
      <c r="N92" s="13">
        <v>1</v>
      </c>
      <c r="O92" s="13">
        <f aca="true" t="shared" si="6" ref="O92:O135">C92+E92+G92+I92+K92+M92</f>
        <v>30897</v>
      </c>
      <c r="P92" s="13">
        <f aca="true" t="shared" si="7" ref="P92:P135">D92+F92+H92+J92+L92+N92</f>
        <v>4124497</v>
      </c>
    </row>
    <row r="93" spans="1:16" s="10" customFormat="1" ht="15.75" customHeight="1">
      <c r="A93" s="11" t="s">
        <v>260</v>
      </c>
      <c r="B93" s="12" t="s">
        <v>106</v>
      </c>
      <c r="C93" s="13">
        <v>397</v>
      </c>
      <c r="D93" s="13">
        <v>21188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f t="shared" si="6"/>
        <v>397</v>
      </c>
      <c r="P93" s="13">
        <f t="shared" si="7"/>
        <v>21188</v>
      </c>
    </row>
    <row r="94" spans="1:16" s="10" customFormat="1" ht="15.75" customHeight="1">
      <c r="A94" s="11" t="s">
        <v>261</v>
      </c>
      <c r="B94" s="12" t="s">
        <v>107</v>
      </c>
      <c r="C94" s="13">
        <v>186</v>
      </c>
      <c r="D94" s="13">
        <v>9537</v>
      </c>
      <c r="E94" s="13">
        <v>0</v>
      </c>
      <c r="F94" s="13">
        <v>0</v>
      </c>
      <c r="G94" s="13">
        <v>1</v>
      </c>
      <c r="H94" s="13">
        <v>220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3">
        <f t="shared" si="6"/>
        <v>187</v>
      </c>
      <c r="P94" s="13">
        <f t="shared" si="7"/>
        <v>9757</v>
      </c>
    </row>
    <row r="95" spans="1:16" s="10" customFormat="1" ht="15.75" customHeight="1">
      <c r="A95" s="11" t="s">
        <v>262</v>
      </c>
      <c r="B95" s="12" t="s">
        <v>108</v>
      </c>
      <c r="C95" s="13">
        <v>453</v>
      </c>
      <c r="D95" s="13">
        <v>31730</v>
      </c>
      <c r="E95" s="13">
        <v>0</v>
      </c>
      <c r="F95" s="13">
        <v>0</v>
      </c>
      <c r="G95" s="13">
        <v>2</v>
      </c>
      <c r="H95" s="13">
        <v>18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f t="shared" si="6"/>
        <v>455</v>
      </c>
      <c r="P95" s="13">
        <f t="shared" si="7"/>
        <v>31748</v>
      </c>
    </row>
    <row r="96" spans="1:16" s="10" customFormat="1" ht="15.75" customHeight="1">
      <c r="A96" s="11" t="s">
        <v>263</v>
      </c>
      <c r="B96" s="12" t="s">
        <v>109</v>
      </c>
      <c r="C96" s="13">
        <v>1967</v>
      </c>
      <c r="D96" s="13">
        <v>53845</v>
      </c>
      <c r="E96" s="13">
        <v>2</v>
      </c>
      <c r="F96" s="13">
        <v>5</v>
      </c>
      <c r="G96" s="13">
        <v>2</v>
      </c>
      <c r="H96" s="13">
        <v>17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3">
        <f t="shared" si="6"/>
        <v>1971</v>
      </c>
      <c r="P96" s="13">
        <f t="shared" si="7"/>
        <v>53867</v>
      </c>
    </row>
    <row r="97" spans="1:16" s="10" customFormat="1" ht="15.75" customHeight="1">
      <c r="A97" s="11" t="s">
        <v>264</v>
      </c>
      <c r="B97" s="12" t="s">
        <v>110</v>
      </c>
      <c r="C97" s="13">
        <v>368</v>
      </c>
      <c r="D97" s="13">
        <v>21529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f t="shared" si="6"/>
        <v>368</v>
      </c>
      <c r="P97" s="13">
        <f t="shared" si="7"/>
        <v>21529</v>
      </c>
    </row>
    <row r="98" spans="1:16" s="10" customFormat="1" ht="15.75" customHeight="1">
      <c r="A98" s="11" t="s">
        <v>265</v>
      </c>
      <c r="B98" s="12" t="s">
        <v>111</v>
      </c>
      <c r="C98" s="13">
        <v>12593</v>
      </c>
      <c r="D98" s="13">
        <v>1331362</v>
      </c>
      <c r="E98" s="13">
        <v>14</v>
      </c>
      <c r="F98" s="13">
        <v>44</v>
      </c>
      <c r="G98" s="13">
        <v>13</v>
      </c>
      <c r="H98" s="13">
        <v>997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f t="shared" si="6"/>
        <v>12620</v>
      </c>
      <c r="P98" s="13">
        <f t="shared" si="7"/>
        <v>1332403</v>
      </c>
    </row>
    <row r="99" spans="1:16" s="10" customFormat="1" ht="15.75" customHeight="1">
      <c r="A99" s="11" t="s">
        <v>266</v>
      </c>
      <c r="B99" s="12" t="s">
        <v>112</v>
      </c>
      <c r="C99" s="13">
        <v>326</v>
      </c>
      <c r="D99" s="13">
        <v>16058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f t="shared" si="6"/>
        <v>326</v>
      </c>
      <c r="P99" s="13">
        <f t="shared" si="7"/>
        <v>16058</v>
      </c>
    </row>
    <row r="100" spans="1:16" s="10" customFormat="1" ht="15.75" customHeight="1">
      <c r="A100" s="11" t="s">
        <v>267</v>
      </c>
      <c r="B100" s="12" t="s">
        <v>113</v>
      </c>
      <c r="C100" s="13">
        <v>1624</v>
      </c>
      <c r="D100" s="13">
        <v>46081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f t="shared" si="6"/>
        <v>1624</v>
      </c>
      <c r="P100" s="13">
        <f t="shared" si="7"/>
        <v>46081</v>
      </c>
    </row>
    <row r="101" spans="1:16" s="10" customFormat="1" ht="15.75" customHeight="1">
      <c r="A101" s="11" t="s">
        <v>268</v>
      </c>
      <c r="B101" s="12" t="s">
        <v>115</v>
      </c>
      <c r="C101" s="13">
        <v>6306</v>
      </c>
      <c r="D101" s="13">
        <v>825726</v>
      </c>
      <c r="E101" s="13">
        <v>12</v>
      </c>
      <c r="F101" s="13">
        <v>415</v>
      </c>
      <c r="G101" s="13">
        <v>15</v>
      </c>
      <c r="H101" s="13">
        <v>364</v>
      </c>
      <c r="I101" s="13">
        <v>10</v>
      </c>
      <c r="J101" s="13">
        <v>20</v>
      </c>
      <c r="K101" s="13">
        <v>0</v>
      </c>
      <c r="L101" s="13">
        <v>0</v>
      </c>
      <c r="M101" s="13">
        <v>0</v>
      </c>
      <c r="N101" s="13">
        <v>0</v>
      </c>
      <c r="O101" s="13">
        <f t="shared" si="6"/>
        <v>6343</v>
      </c>
      <c r="P101" s="13">
        <f t="shared" si="7"/>
        <v>826525</v>
      </c>
    </row>
    <row r="102" spans="1:16" s="10" customFormat="1" ht="15.75" customHeight="1">
      <c r="A102" s="11" t="s">
        <v>405</v>
      </c>
      <c r="B102" s="12" t="s">
        <v>406</v>
      </c>
      <c r="C102" s="13">
        <v>659</v>
      </c>
      <c r="D102" s="13">
        <v>8782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f t="shared" si="6"/>
        <v>659</v>
      </c>
      <c r="P102" s="13">
        <f t="shared" si="7"/>
        <v>8782</v>
      </c>
    </row>
    <row r="103" spans="1:16" s="10" customFormat="1" ht="15.75" customHeight="1">
      <c r="A103" s="11" t="s">
        <v>269</v>
      </c>
      <c r="B103" s="12" t="s">
        <v>118</v>
      </c>
      <c r="C103" s="13">
        <v>6521</v>
      </c>
      <c r="D103" s="13">
        <v>839352</v>
      </c>
      <c r="E103" s="13">
        <v>3</v>
      </c>
      <c r="F103" s="13">
        <v>4007</v>
      </c>
      <c r="G103" s="13">
        <v>44</v>
      </c>
      <c r="H103" s="13">
        <v>3818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f t="shared" si="6"/>
        <v>6568</v>
      </c>
      <c r="P103" s="13">
        <f t="shared" si="7"/>
        <v>847177</v>
      </c>
    </row>
    <row r="104" spans="1:16" s="10" customFormat="1" ht="15.75" customHeight="1">
      <c r="A104" s="11" t="s">
        <v>270</v>
      </c>
      <c r="B104" s="12" t="s">
        <v>120</v>
      </c>
      <c r="C104" s="13">
        <v>3698</v>
      </c>
      <c r="D104" s="13">
        <v>168695</v>
      </c>
      <c r="E104" s="13">
        <v>2</v>
      </c>
      <c r="F104" s="13">
        <v>3</v>
      </c>
      <c r="G104" s="13">
        <v>21</v>
      </c>
      <c r="H104" s="13">
        <v>679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f t="shared" si="6"/>
        <v>3721</v>
      </c>
      <c r="P104" s="13">
        <f t="shared" si="7"/>
        <v>169377</v>
      </c>
    </row>
    <row r="105" spans="1:16" s="10" customFormat="1" ht="15.75" customHeight="1">
      <c r="A105" s="11" t="s">
        <v>271</v>
      </c>
      <c r="B105" s="12" t="s">
        <v>121</v>
      </c>
      <c r="C105" s="13">
        <v>2011</v>
      </c>
      <c r="D105" s="13">
        <v>46741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f t="shared" si="6"/>
        <v>2011</v>
      </c>
      <c r="P105" s="13">
        <f t="shared" si="7"/>
        <v>46741</v>
      </c>
    </row>
    <row r="106" spans="1:16" s="10" customFormat="1" ht="15.75" customHeight="1">
      <c r="A106" s="11" t="s">
        <v>407</v>
      </c>
      <c r="B106" s="12" t="s">
        <v>122</v>
      </c>
      <c r="C106" s="13">
        <v>998</v>
      </c>
      <c r="D106" s="13">
        <v>11635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3">
        <f t="shared" si="6"/>
        <v>998</v>
      </c>
      <c r="P106" s="13">
        <f t="shared" si="7"/>
        <v>11635</v>
      </c>
    </row>
    <row r="107" spans="1:16" s="10" customFormat="1" ht="15.75" customHeight="1">
      <c r="A107" s="11" t="s">
        <v>272</v>
      </c>
      <c r="B107" s="12" t="s">
        <v>124</v>
      </c>
      <c r="C107" s="13">
        <v>3276</v>
      </c>
      <c r="D107" s="13">
        <v>56019</v>
      </c>
      <c r="E107" s="13">
        <v>2</v>
      </c>
      <c r="F107" s="13">
        <v>68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3">
        <f t="shared" si="6"/>
        <v>3278</v>
      </c>
      <c r="P107" s="13">
        <f t="shared" si="7"/>
        <v>56087</v>
      </c>
    </row>
    <row r="108" spans="1:16" s="10" customFormat="1" ht="15.75" customHeight="1">
      <c r="A108" s="11" t="s">
        <v>273</v>
      </c>
      <c r="B108" s="12" t="s">
        <v>125</v>
      </c>
      <c r="C108" s="13">
        <v>10152</v>
      </c>
      <c r="D108" s="13">
        <v>1457619</v>
      </c>
      <c r="E108" s="13">
        <v>5</v>
      </c>
      <c r="F108" s="13">
        <v>610</v>
      </c>
      <c r="G108" s="13">
        <v>24</v>
      </c>
      <c r="H108" s="13">
        <v>174</v>
      </c>
      <c r="I108" s="13">
        <v>2</v>
      </c>
      <c r="J108" s="13">
        <v>3</v>
      </c>
      <c r="K108" s="13">
        <v>0</v>
      </c>
      <c r="L108" s="13">
        <v>0</v>
      </c>
      <c r="M108" s="13">
        <v>0</v>
      </c>
      <c r="N108" s="13">
        <v>0</v>
      </c>
      <c r="O108" s="13">
        <f t="shared" si="6"/>
        <v>10183</v>
      </c>
      <c r="P108" s="13">
        <f t="shared" si="7"/>
        <v>1458406</v>
      </c>
    </row>
    <row r="109" spans="1:16" s="10" customFormat="1" ht="15.75" customHeight="1">
      <c r="A109" s="11" t="s">
        <v>274</v>
      </c>
      <c r="B109" s="12" t="s">
        <v>127</v>
      </c>
      <c r="C109" s="13">
        <v>496</v>
      </c>
      <c r="D109" s="13">
        <v>16703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13">
        <f t="shared" si="6"/>
        <v>496</v>
      </c>
      <c r="P109" s="13">
        <f t="shared" si="7"/>
        <v>16703</v>
      </c>
    </row>
    <row r="110" spans="1:16" s="10" customFormat="1" ht="15.75" customHeight="1">
      <c r="A110" s="11" t="s">
        <v>275</v>
      </c>
      <c r="B110" s="12" t="s">
        <v>128</v>
      </c>
      <c r="C110" s="13">
        <v>1277</v>
      </c>
      <c r="D110" s="13">
        <v>13295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3">
        <f t="shared" si="6"/>
        <v>1277</v>
      </c>
      <c r="P110" s="13">
        <f t="shared" si="7"/>
        <v>13295</v>
      </c>
    </row>
    <row r="111" spans="1:16" s="10" customFormat="1" ht="15.75" customHeight="1">
      <c r="A111" s="11" t="s">
        <v>276</v>
      </c>
      <c r="B111" s="12" t="s">
        <v>129</v>
      </c>
      <c r="C111" s="13">
        <v>2825</v>
      </c>
      <c r="D111" s="13">
        <v>266861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3">
        <f t="shared" si="6"/>
        <v>2825</v>
      </c>
      <c r="P111" s="13">
        <f t="shared" si="7"/>
        <v>266861</v>
      </c>
    </row>
    <row r="112" spans="1:16" s="10" customFormat="1" ht="15.75" customHeight="1">
      <c r="A112" s="11" t="s">
        <v>277</v>
      </c>
      <c r="B112" s="12" t="s">
        <v>132</v>
      </c>
      <c r="C112" s="13">
        <v>38155</v>
      </c>
      <c r="D112" s="13">
        <v>15463536</v>
      </c>
      <c r="E112" s="13">
        <v>169</v>
      </c>
      <c r="F112" s="13">
        <v>13196</v>
      </c>
      <c r="G112" s="13">
        <v>360</v>
      </c>
      <c r="H112" s="13">
        <v>175375</v>
      </c>
      <c r="I112" s="13">
        <v>82</v>
      </c>
      <c r="J112" s="13">
        <v>40283</v>
      </c>
      <c r="K112" s="13">
        <v>6</v>
      </c>
      <c r="L112" s="13">
        <v>476</v>
      </c>
      <c r="M112" s="13">
        <v>13</v>
      </c>
      <c r="N112" s="13">
        <v>26177</v>
      </c>
      <c r="O112" s="13">
        <f t="shared" si="6"/>
        <v>38785</v>
      </c>
      <c r="P112" s="13">
        <f t="shared" si="7"/>
        <v>15719043</v>
      </c>
    </row>
    <row r="113" spans="1:16" s="10" customFormat="1" ht="15.75" customHeight="1">
      <c r="A113" s="11" t="s">
        <v>278</v>
      </c>
      <c r="B113" s="12" t="s">
        <v>134</v>
      </c>
      <c r="C113" s="13">
        <v>355</v>
      </c>
      <c r="D113" s="13">
        <v>25517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f t="shared" si="6"/>
        <v>355</v>
      </c>
      <c r="P113" s="13">
        <f t="shared" si="7"/>
        <v>25517</v>
      </c>
    </row>
    <row r="114" spans="1:16" s="10" customFormat="1" ht="15.75" customHeight="1">
      <c r="A114" s="11" t="s">
        <v>279</v>
      </c>
      <c r="B114" s="12" t="s">
        <v>136</v>
      </c>
      <c r="C114" s="13">
        <v>6746</v>
      </c>
      <c r="D114" s="13">
        <v>782637</v>
      </c>
      <c r="E114" s="13">
        <v>3</v>
      </c>
      <c r="F114" s="13">
        <v>0</v>
      </c>
      <c r="G114" s="13">
        <v>8</v>
      </c>
      <c r="H114" s="13">
        <v>797</v>
      </c>
      <c r="I114" s="13">
        <v>2</v>
      </c>
      <c r="J114" s="13">
        <v>2132</v>
      </c>
      <c r="K114" s="13">
        <v>0</v>
      </c>
      <c r="L114" s="13">
        <v>0</v>
      </c>
      <c r="M114" s="13">
        <v>0</v>
      </c>
      <c r="N114" s="13">
        <v>0</v>
      </c>
      <c r="O114" s="13">
        <f t="shared" si="6"/>
        <v>6759</v>
      </c>
      <c r="P114" s="13">
        <f t="shared" si="7"/>
        <v>785566</v>
      </c>
    </row>
    <row r="115" spans="1:16" s="10" customFormat="1" ht="15.75" customHeight="1">
      <c r="A115" s="11" t="s">
        <v>280</v>
      </c>
      <c r="B115" s="12" t="s">
        <v>137</v>
      </c>
      <c r="C115" s="13">
        <v>201</v>
      </c>
      <c r="D115" s="13">
        <v>10294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3">
        <f t="shared" si="6"/>
        <v>201</v>
      </c>
      <c r="P115" s="13">
        <f t="shared" si="7"/>
        <v>10294</v>
      </c>
    </row>
    <row r="116" spans="1:16" s="10" customFormat="1" ht="15.75" customHeight="1">
      <c r="A116" s="11" t="s">
        <v>281</v>
      </c>
      <c r="B116" s="12" t="s">
        <v>138</v>
      </c>
      <c r="C116" s="13">
        <v>7769</v>
      </c>
      <c r="D116" s="13">
        <v>771856</v>
      </c>
      <c r="E116" s="13">
        <v>1</v>
      </c>
      <c r="F116" s="13">
        <v>1</v>
      </c>
      <c r="G116" s="13">
        <v>5</v>
      </c>
      <c r="H116" s="13">
        <v>805</v>
      </c>
      <c r="I116" s="13">
        <v>2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3">
        <f t="shared" si="6"/>
        <v>7777</v>
      </c>
      <c r="P116" s="13">
        <f t="shared" si="7"/>
        <v>772662</v>
      </c>
    </row>
    <row r="117" spans="1:16" s="10" customFormat="1" ht="15.75" customHeight="1">
      <c r="A117" s="11" t="s">
        <v>282</v>
      </c>
      <c r="B117" s="12" t="s">
        <v>139</v>
      </c>
      <c r="C117" s="13">
        <v>1854</v>
      </c>
      <c r="D117" s="13">
        <v>11382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3">
        <f t="shared" si="6"/>
        <v>1854</v>
      </c>
      <c r="P117" s="13">
        <f t="shared" si="7"/>
        <v>11382</v>
      </c>
    </row>
    <row r="118" spans="1:16" s="10" customFormat="1" ht="15.75" customHeight="1">
      <c r="A118" s="11" t="s">
        <v>283</v>
      </c>
      <c r="B118" s="12" t="s">
        <v>140</v>
      </c>
      <c r="C118" s="13">
        <v>2150</v>
      </c>
      <c r="D118" s="13">
        <v>107943</v>
      </c>
      <c r="E118" s="13">
        <v>2</v>
      </c>
      <c r="F118" s="13">
        <v>3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13">
        <f t="shared" si="6"/>
        <v>2152</v>
      </c>
      <c r="P118" s="13">
        <f t="shared" si="7"/>
        <v>107946</v>
      </c>
    </row>
    <row r="119" spans="1:16" s="10" customFormat="1" ht="15.75" customHeight="1">
      <c r="A119" s="14" t="s">
        <v>284</v>
      </c>
      <c r="B119" s="15" t="s">
        <v>141</v>
      </c>
      <c r="C119" s="16">
        <v>1552</v>
      </c>
      <c r="D119" s="16">
        <v>57742</v>
      </c>
      <c r="E119" s="16">
        <v>3</v>
      </c>
      <c r="F119" s="16">
        <v>7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f t="shared" si="6"/>
        <v>1555</v>
      </c>
      <c r="P119" s="16">
        <f t="shared" si="7"/>
        <v>57749</v>
      </c>
    </row>
    <row r="120" spans="1:16" s="10" customFormat="1" ht="15.75" customHeight="1">
      <c r="A120" s="11" t="s">
        <v>285</v>
      </c>
      <c r="B120" s="12" t="s">
        <v>142</v>
      </c>
      <c r="C120" s="13">
        <v>269</v>
      </c>
      <c r="D120" s="13">
        <v>16664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13">
        <f t="shared" si="6"/>
        <v>269</v>
      </c>
      <c r="P120" s="13">
        <f t="shared" si="7"/>
        <v>16664</v>
      </c>
    </row>
    <row r="121" spans="1:16" s="10" customFormat="1" ht="15.75" customHeight="1">
      <c r="A121" s="11" t="s">
        <v>286</v>
      </c>
      <c r="B121" s="12" t="s">
        <v>143</v>
      </c>
      <c r="C121" s="13">
        <v>5755</v>
      </c>
      <c r="D121" s="13">
        <v>268143</v>
      </c>
      <c r="E121" s="13">
        <v>1</v>
      </c>
      <c r="F121" s="13">
        <v>1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13">
        <f t="shared" si="6"/>
        <v>5756</v>
      </c>
      <c r="P121" s="13">
        <f t="shared" si="7"/>
        <v>268144</v>
      </c>
    </row>
    <row r="122" spans="1:16" s="10" customFormat="1" ht="15.75" customHeight="1">
      <c r="A122" s="11" t="s">
        <v>287</v>
      </c>
      <c r="B122" s="12" t="s">
        <v>144</v>
      </c>
      <c r="C122" s="13">
        <v>5255</v>
      </c>
      <c r="D122" s="13">
        <v>72402</v>
      </c>
      <c r="E122" s="13">
        <v>2</v>
      </c>
      <c r="F122" s="13">
        <v>10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f t="shared" si="6"/>
        <v>5257</v>
      </c>
      <c r="P122" s="13">
        <f t="shared" si="7"/>
        <v>72412</v>
      </c>
    </row>
    <row r="123" spans="1:16" s="10" customFormat="1" ht="15.75" customHeight="1">
      <c r="A123" s="11" t="s">
        <v>288</v>
      </c>
      <c r="B123" s="12" t="s">
        <v>150</v>
      </c>
      <c r="C123" s="13">
        <v>1310</v>
      </c>
      <c r="D123" s="13">
        <v>133182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13">
        <f t="shared" si="6"/>
        <v>1310</v>
      </c>
      <c r="P123" s="13">
        <f t="shared" si="7"/>
        <v>133182</v>
      </c>
    </row>
    <row r="124" spans="1:16" s="10" customFormat="1" ht="15.75" customHeight="1">
      <c r="A124" s="11" t="s">
        <v>289</v>
      </c>
      <c r="B124" s="12" t="s">
        <v>151</v>
      </c>
      <c r="C124" s="13">
        <v>2367</v>
      </c>
      <c r="D124" s="13">
        <v>81150</v>
      </c>
      <c r="E124" s="13">
        <v>3</v>
      </c>
      <c r="F124" s="13">
        <v>0</v>
      </c>
      <c r="G124" s="13">
        <v>1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13">
        <f t="shared" si="6"/>
        <v>2371</v>
      </c>
      <c r="P124" s="13">
        <f t="shared" si="7"/>
        <v>81150</v>
      </c>
    </row>
    <row r="125" spans="1:16" s="10" customFormat="1" ht="15.75" customHeight="1">
      <c r="A125" s="11" t="s">
        <v>408</v>
      </c>
      <c r="B125" s="12" t="s">
        <v>409</v>
      </c>
      <c r="C125" s="13">
        <v>1457</v>
      </c>
      <c r="D125" s="13">
        <v>18672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13">
        <f t="shared" si="6"/>
        <v>1457</v>
      </c>
      <c r="P125" s="13">
        <f t="shared" si="7"/>
        <v>18672</v>
      </c>
    </row>
    <row r="126" spans="1:16" s="10" customFormat="1" ht="15.75" customHeight="1">
      <c r="A126" s="11" t="s">
        <v>290</v>
      </c>
      <c r="B126" s="12" t="s">
        <v>152</v>
      </c>
      <c r="C126" s="13">
        <v>1658</v>
      </c>
      <c r="D126" s="13">
        <v>21153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13">
        <f t="shared" si="6"/>
        <v>1658</v>
      </c>
      <c r="P126" s="13">
        <f t="shared" si="7"/>
        <v>21153</v>
      </c>
    </row>
    <row r="127" spans="1:16" s="10" customFormat="1" ht="15.75" customHeight="1">
      <c r="A127" s="11" t="s">
        <v>291</v>
      </c>
      <c r="B127" s="12" t="s">
        <v>153</v>
      </c>
      <c r="C127" s="13">
        <v>945</v>
      </c>
      <c r="D127" s="13">
        <v>38975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3">
        <f t="shared" si="6"/>
        <v>945</v>
      </c>
      <c r="P127" s="13">
        <f t="shared" si="7"/>
        <v>38975</v>
      </c>
    </row>
    <row r="128" spans="1:16" s="10" customFormat="1" ht="15.75" customHeight="1">
      <c r="A128" s="11" t="s">
        <v>292</v>
      </c>
      <c r="B128" s="12" t="s">
        <v>154</v>
      </c>
      <c r="C128" s="13">
        <v>1404</v>
      </c>
      <c r="D128" s="13">
        <v>56568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3">
        <f t="shared" si="6"/>
        <v>1404</v>
      </c>
      <c r="P128" s="13">
        <f t="shared" si="7"/>
        <v>56568</v>
      </c>
    </row>
    <row r="129" spans="1:16" s="10" customFormat="1" ht="15.75" customHeight="1">
      <c r="A129" s="11" t="s">
        <v>293</v>
      </c>
      <c r="B129" s="12" t="s">
        <v>155</v>
      </c>
      <c r="C129" s="13">
        <v>2436</v>
      </c>
      <c r="D129" s="13">
        <v>39147</v>
      </c>
      <c r="E129" s="13">
        <v>2</v>
      </c>
      <c r="F129" s="13">
        <v>19</v>
      </c>
      <c r="G129" s="13">
        <v>2</v>
      </c>
      <c r="H129" s="13">
        <v>5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3">
        <f t="shared" si="6"/>
        <v>2440</v>
      </c>
      <c r="P129" s="13">
        <f t="shared" si="7"/>
        <v>39171</v>
      </c>
    </row>
    <row r="130" spans="1:16" s="10" customFormat="1" ht="15.75" customHeight="1">
      <c r="A130" s="11" t="s">
        <v>294</v>
      </c>
      <c r="B130" s="12" t="s">
        <v>157</v>
      </c>
      <c r="C130" s="13">
        <v>614</v>
      </c>
      <c r="D130" s="13">
        <v>9344</v>
      </c>
      <c r="E130" s="13">
        <v>1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3">
        <f t="shared" si="6"/>
        <v>615</v>
      </c>
      <c r="P130" s="13">
        <f t="shared" si="7"/>
        <v>9344</v>
      </c>
    </row>
    <row r="131" spans="1:16" s="10" customFormat="1" ht="15.75" customHeight="1">
      <c r="A131" s="11" t="s">
        <v>410</v>
      </c>
      <c r="B131" s="12" t="s">
        <v>159</v>
      </c>
      <c r="C131" s="13">
        <v>5</v>
      </c>
      <c r="D131" s="13">
        <v>17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f t="shared" si="6"/>
        <v>5</v>
      </c>
      <c r="P131" s="13">
        <f t="shared" si="7"/>
        <v>17</v>
      </c>
    </row>
    <row r="132" spans="1:16" s="10" customFormat="1" ht="15.75" customHeight="1">
      <c r="A132" s="11" t="s">
        <v>295</v>
      </c>
      <c r="B132" s="12" t="s">
        <v>160</v>
      </c>
      <c r="C132" s="13">
        <v>1672</v>
      </c>
      <c r="D132" s="13">
        <v>98206</v>
      </c>
      <c r="E132" s="13">
        <v>0</v>
      </c>
      <c r="F132" s="13">
        <v>0</v>
      </c>
      <c r="G132" s="13">
        <v>2</v>
      </c>
      <c r="H132" s="13">
        <v>21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13">
        <f t="shared" si="6"/>
        <v>1674</v>
      </c>
      <c r="P132" s="13">
        <f t="shared" si="7"/>
        <v>98227</v>
      </c>
    </row>
    <row r="133" spans="1:16" s="10" customFormat="1" ht="15.75" customHeight="1">
      <c r="A133" s="11" t="s">
        <v>296</v>
      </c>
      <c r="B133" s="12" t="s">
        <v>161</v>
      </c>
      <c r="C133" s="13">
        <v>25612</v>
      </c>
      <c r="D133" s="13">
        <v>4170209</v>
      </c>
      <c r="E133" s="13">
        <v>261</v>
      </c>
      <c r="F133" s="13">
        <v>26947</v>
      </c>
      <c r="G133" s="13">
        <v>231</v>
      </c>
      <c r="H133" s="13">
        <v>44924</v>
      </c>
      <c r="I133" s="13">
        <v>476</v>
      </c>
      <c r="J133" s="13">
        <v>333905</v>
      </c>
      <c r="K133" s="13">
        <v>7</v>
      </c>
      <c r="L133" s="13">
        <v>5</v>
      </c>
      <c r="M133" s="13">
        <v>0</v>
      </c>
      <c r="N133" s="13">
        <v>0</v>
      </c>
      <c r="O133" s="13">
        <f t="shared" si="6"/>
        <v>26587</v>
      </c>
      <c r="P133" s="13">
        <f t="shared" si="7"/>
        <v>4575990</v>
      </c>
    </row>
    <row r="134" spans="1:16" s="10" customFormat="1" ht="15.75" customHeight="1">
      <c r="A134" s="11" t="s">
        <v>297</v>
      </c>
      <c r="B134" s="12" t="s">
        <v>162</v>
      </c>
      <c r="C134" s="13">
        <v>1338</v>
      </c>
      <c r="D134" s="13">
        <v>64842</v>
      </c>
      <c r="E134" s="13">
        <v>3</v>
      </c>
      <c r="F134" s="13">
        <v>2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f t="shared" si="6"/>
        <v>1341</v>
      </c>
      <c r="P134" s="13">
        <f t="shared" si="7"/>
        <v>64844</v>
      </c>
    </row>
    <row r="135" spans="1:16" s="10" customFormat="1" ht="15.75" customHeight="1">
      <c r="A135" s="11" t="s">
        <v>298</v>
      </c>
      <c r="B135" s="12" t="s">
        <v>163</v>
      </c>
      <c r="C135" s="13">
        <v>1338</v>
      </c>
      <c r="D135" s="13">
        <v>58821</v>
      </c>
      <c r="E135" s="13">
        <v>1</v>
      </c>
      <c r="F135" s="13">
        <v>1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3">
        <f t="shared" si="6"/>
        <v>1339</v>
      </c>
      <c r="P135" s="13">
        <f t="shared" si="7"/>
        <v>58822</v>
      </c>
    </row>
    <row r="136" spans="1:16" s="10" customFormat="1" ht="15.75" customHeight="1">
      <c r="A136" s="11" t="s">
        <v>299</v>
      </c>
      <c r="B136" s="12" t="s">
        <v>165</v>
      </c>
      <c r="C136" s="13">
        <v>284</v>
      </c>
      <c r="D136" s="13">
        <v>22709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13">
        <f aca="true" t="shared" si="8" ref="O136:P140">C136+E136+G136+I136+K136+M136</f>
        <v>284</v>
      </c>
      <c r="P136" s="13">
        <f t="shared" si="8"/>
        <v>22709</v>
      </c>
    </row>
    <row r="137" spans="1:16" s="10" customFormat="1" ht="15.75" customHeight="1">
      <c r="A137" s="11" t="s">
        <v>300</v>
      </c>
      <c r="B137" s="12" t="s">
        <v>166</v>
      </c>
      <c r="C137" s="13">
        <v>2545</v>
      </c>
      <c r="D137" s="13">
        <v>303929</v>
      </c>
      <c r="E137" s="13">
        <v>8</v>
      </c>
      <c r="F137" s="13">
        <v>84</v>
      </c>
      <c r="G137" s="13">
        <v>2</v>
      </c>
      <c r="H137" s="13">
        <v>5334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3">
        <f t="shared" si="8"/>
        <v>2555</v>
      </c>
      <c r="P137" s="13">
        <f t="shared" si="8"/>
        <v>309347</v>
      </c>
    </row>
    <row r="138" spans="1:16" s="10" customFormat="1" ht="15.75" customHeight="1">
      <c r="A138" s="11" t="s">
        <v>301</v>
      </c>
      <c r="B138" s="12" t="s">
        <v>167</v>
      </c>
      <c r="C138" s="13">
        <v>3037</v>
      </c>
      <c r="D138" s="13">
        <v>241829</v>
      </c>
      <c r="E138" s="13">
        <v>0</v>
      </c>
      <c r="F138" s="13">
        <v>0</v>
      </c>
      <c r="G138" s="13">
        <v>1</v>
      </c>
      <c r="H138" s="13">
        <v>313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13">
        <f t="shared" si="8"/>
        <v>3038</v>
      </c>
      <c r="P138" s="13">
        <f t="shared" si="8"/>
        <v>242142</v>
      </c>
    </row>
    <row r="139" spans="1:16" s="10" customFormat="1" ht="15.75" customHeight="1">
      <c r="A139" s="11" t="s">
        <v>302</v>
      </c>
      <c r="B139" s="12" t="s">
        <v>170</v>
      </c>
      <c r="C139" s="13">
        <v>4937</v>
      </c>
      <c r="D139" s="13">
        <v>440436</v>
      </c>
      <c r="E139" s="13">
        <v>2</v>
      </c>
      <c r="F139" s="13">
        <v>17</v>
      </c>
      <c r="G139" s="13">
        <v>1</v>
      </c>
      <c r="H139" s="13">
        <v>78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13">
        <f t="shared" si="8"/>
        <v>4940</v>
      </c>
      <c r="P139" s="13">
        <f t="shared" si="8"/>
        <v>440531</v>
      </c>
    </row>
    <row r="140" spans="1:16" s="10" customFormat="1" ht="15.75" customHeight="1">
      <c r="A140" s="11" t="s">
        <v>303</v>
      </c>
      <c r="B140" s="12" t="s">
        <v>173</v>
      </c>
      <c r="C140" s="13">
        <v>8003</v>
      </c>
      <c r="D140" s="13">
        <v>978082</v>
      </c>
      <c r="E140" s="13">
        <v>23</v>
      </c>
      <c r="F140" s="13">
        <v>1</v>
      </c>
      <c r="G140" s="13">
        <v>21</v>
      </c>
      <c r="H140" s="13">
        <v>3465</v>
      </c>
      <c r="I140" s="13">
        <v>10</v>
      </c>
      <c r="J140" s="13">
        <v>1216</v>
      </c>
      <c r="K140" s="13">
        <v>0</v>
      </c>
      <c r="L140" s="13">
        <v>0</v>
      </c>
      <c r="M140" s="13">
        <v>2</v>
      </c>
      <c r="N140" s="13">
        <v>11084</v>
      </c>
      <c r="O140" s="13">
        <f t="shared" si="8"/>
        <v>8059</v>
      </c>
      <c r="P140" s="13">
        <f t="shared" si="8"/>
        <v>993848</v>
      </c>
    </row>
    <row r="141" spans="1:16" s="10" customFormat="1" ht="15.75" customHeight="1">
      <c r="A141" s="11" t="s">
        <v>304</v>
      </c>
      <c r="B141" s="12" t="s">
        <v>175</v>
      </c>
      <c r="C141" s="13">
        <v>2792</v>
      </c>
      <c r="D141" s="13">
        <v>37132</v>
      </c>
      <c r="E141" s="13">
        <v>0</v>
      </c>
      <c r="F141" s="13">
        <v>0</v>
      </c>
      <c r="G141" s="13">
        <v>1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3">
        <f aca="true" t="shared" si="9" ref="O141:O149">C141+E141+G141+I141+K141+M141</f>
        <v>2793</v>
      </c>
      <c r="P141" s="13">
        <f aca="true" t="shared" si="10" ref="P141:P149">D141+F141+H141+J141+L141+N141</f>
        <v>37132</v>
      </c>
    </row>
    <row r="142" spans="1:16" s="10" customFormat="1" ht="15.75" customHeight="1">
      <c r="A142" s="11" t="s">
        <v>305</v>
      </c>
      <c r="B142" s="12" t="s">
        <v>176</v>
      </c>
      <c r="C142" s="13">
        <v>980</v>
      </c>
      <c r="D142" s="13">
        <v>44811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13">
        <f t="shared" si="9"/>
        <v>980</v>
      </c>
      <c r="P142" s="13">
        <f t="shared" si="10"/>
        <v>44811</v>
      </c>
    </row>
    <row r="143" spans="1:16" s="10" customFormat="1" ht="15.75" customHeight="1">
      <c r="A143" s="11" t="s">
        <v>306</v>
      </c>
      <c r="B143" s="12" t="s">
        <v>179</v>
      </c>
      <c r="C143" s="13">
        <v>175</v>
      </c>
      <c r="D143" s="13">
        <v>6490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3">
        <f t="shared" si="9"/>
        <v>175</v>
      </c>
      <c r="P143" s="13">
        <f t="shared" si="10"/>
        <v>6490</v>
      </c>
    </row>
    <row r="144" spans="1:16" s="10" customFormat="1" ht="15.75" customHeight="1">
      <c r="A144" s="11" t="s">
        <v>307</v>
      </c>
      <c r="B144" s="12" t="s">
        <v>180</v>
      </c>
      <c r="C144" s="13">
        <v>2627</v>
      </c>
      <c r="D144" s="13">
        <v>291618</v>
      </c>
      <c r="E144" s="13">
        <v>2</v>
      </c>
      <c r="F144" s="13">
        <v>6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13">
        <f t="shared" si="9"/>
        <v>2629</v>
      </c>
      <c r="P144" s="13">
        <f t="shared" si="10"/>
        <v>291624</v>
      </c>
    </row>
    <row r="145" spans="1:16" s="10" customFormat="1" ht="15.75" customHeight="1">
      <c r="A145" s="11" t="s">
        <v>308</v>
      </c>
      <c r="B145" s="12" t="s">
        <v>181</v>
      </c>
      <c r="C145" s="13">
        <v>654</v>
      </c>
      <c r="D145" s="13">
        <v>28617</v>
      </c>
      <c r="E145" s="13">
        <v>1</v>
      </c>
      <c r="F145" s="13">
        <v>1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13">
        <f t="shared" si="9"/>
        <v>655</v>
      </c>
      <c r="P145" s="13">
        <f t="shared" si="10"/>
        <v>28618</v>
      </c>
    </row>
    <row r="146" spans="1:16" s="10" customFormat="1" ht="15.75" customHeight="1">
      <c r="A146" s="11" t="s">
        <v>309</v>
      </c>
      <c r="B146" s="12" t="s">
        <v>182</v>
      </c>
      <c r="C146" s="13">
        <v>1097</v>
      </c>
      <c r="D146" s="13">
        <v>43025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3">
        <f t="shared" si="9"/>
        <v>1097</v>
      </c>
      <c r="P146" s="13">
        <f t="shared" si="10"/>
        <v>43025</v>
      </c>
    </row>
    <row r="147" spans="1:16" s="10" customFormat="1" ht="15.75" customHeight="1">
      <c r="A147" s="11" t="s">
        <v>310</v>
      </c>
      <c r="B147" s="12" t="s">
        <v>184</v>
      </c>
      <c r="C147" s="13">
        <v>558</v>
      </c>
      <c r="D147" s="13">
        <v>33936</v>
      </c>
      <c r="E147" s="13">
        <v>0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13">
        <f t="shared" si="9"/>
        <v>558</v>
      </c>
      <c r="P147" s="13">
        <f t="shared" si="10"/>
        <v>33936</v>
      </c>
    </row>
    <row r="148" spans="1:16" s="10" customFormat="1" ht="15.75" customHeight="1">
      <c r="A148" s="11" t="s">
        <v>311</v>
      </c>
      <c r="B148" s="12" t="s">
        <v>186</v>
      </c>
      <c r="C148" s="13">
        <v>203</v>
      </c>
      <c r="D148" s="13">
        <v>15147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13">
        <f t="shared" si="9"/>
        <v>203</v>
      </c>
      <c r="P148" s="13">
        <f t="shared" si="10"/>
        <v>15147</v>
      </c>
    </row>
    <row r="149" spans="1:16" s="10" customFormat="1" ht="15.75" customHeight="1">
      <c r="A149" s="11" t="s">
        <v>312</v>
      </c>
      <c r="B149" s="12" t="s">
        <v>187</v>
      </c>
      <c r="C149" s="13">
        <v>615</v>
      </c>
      <c r="D149" s="13">
        <v>41637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3">
        <f t="shared" si="9"/>
        <v>615</v>
      </c>
      <c r="P149" s="13">
        <f t="shared" si="10"/>
        <v>41637</v>
      </c>
    </row>
    <row r="150" spans="1:16" s="18" customFormat="1" ht="20.25" customHeight="1">
      <c r="A150" s="58" t="s">
        <v>327</v>
      </c>
      <c r="B150" s="58"/>
      <c r="C150" s="17">
        <f aca="true" t="shared" si="11" ref="C150:P150">SUM(C12:C149)</f>
        <v>530733</v>
      </c>
      <c r="D150" s="17">
        <f t="shared" si="11"/>
        <v>96517992</v>
      </c>
      <c r="E150" s="17">
        <f t="shared" si="11"/>
        <v>1277</v>
      </c>
      <c r="F150" s="17">
        <f t="shared" si="11"/>
        <v>93020</v>
      </c>
      <c r="G150" s="17">
        <f t="shared" si="11"/>
        <v>2332</v>
      </c>
      <c r="H150" s="17">
        <f t="shared" si="11"/>
        <v>1153911</v>
      </c>
      <c r="I150" s="17">
        <f t="shared" si="11"/>
        <v>1881</v>
      </c>
      <c r="J150" s="17">
        <f t="shared" si="11"/>
        <v>2473668</v>
      </c>
      <c r="K150" s="17">
        <f t="shared" si="11"/>
        <v>17</v>
      </c>
      <c r="L150" s="17">
        <f t="shared" si="11"/>
        <v>491</v>
      </c>
      <c r="M150" s="17">
        <f t="shared" si="11"/>
        <v>40</v>
      </c>
      <c r="N150" s="17">
        <f t="shared" si="11"/>
        <v>175120</v>
      </c>
      <c r="O150" s="17">
        <f t="shared" si="11"/>
        <v>536280</v>
      </c>
      <c r="P150" s="17">
        <f t="shared" si="11"/>
        <v>100414202</v>
      </c>
    </row>
    <row r="151" spans="1:16" s="3" customFormat="1" ht="15" customHeight="1">
      <c r="A151" s="58" t="s">
        <v>328</v>
      </c>
      <c r="B151" s="58"/>
      <c r="C151" s="17">
        <v>30411</v>
      </c>
      <c r="D151" s="17">
        <v>828310</v>
      </c>
      <c r="E151" s="17">
        <v>1832</v>
      </c>
      <c r="F151" s="17">
        <v>2539</v>
      </c>
      <c r="G151" s="17">
        <v>5</v>
      </c>
      <c r="H151" s="17">
        <v>15745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9">
        <f>C151+E151+G151+I151+K151+M151</f>
        <v>32248</v>
      </c>
      <c r="P151" s="19">
        <f>D151+F151+H151+J151+L151+N151</f>
        <v>846594</v>
      </c>
    </row>
    <row r="152" spans="1:16" s="18" customFormat="1" ht="18.75" customHeight="1">
      <c r="A152" s="58" t="s">
        <v>320</v>
      </c>
      <c r="B152" s="58"/>
      <c r="C152" s="17">
        <f aca="true" t="shared" si="12" ref="C152:N152">C150+C151</f>
        <v>561144</v>
      </c>
      <c r="D152" s="17">
        <f t="shared" si="12"/>
        <v>97346302</v>
      </c>
      <c r="E152" s="17">
        <f t="shared" si="12"/>
        <v>3109</v>
      </c>
      <c r="F152" s="17">
        <f t="shared" si="12"/>
        <v>95559</v>
      </c>
      <c r="G152" s="17">
        <f t="shared" si="12"/>
        <v>2337</v>
      </c>
      <c r="H152" s="17">
        <f t="shared" si="12"/>
        <v>1169656</v>
      </c>
      <c r="I152" s="17">
        <f t="shared" si="12"/>
        <v>1881</v>
      </c>
      <c r="J152" s="17">
        <f t="shared" si="12"/>
        <v>2473668</v>
      </c>
      <c r="K152" s="17">
        <f t="shared" si="12"/>
        <v>17</v>
      </c>
      <c r="L152" s="17">
        <f t="shared" si="12"/>
        <v>491</v>
      </c>
      <c r="M152" s="17">
        <f t="shared" si="12"/>
        <v>40</v>
      </c>
      <c r="N152" s="17">
        <f t="shared" si="12"/>
        <v>175120</v>
      </c>
      <c r="O152" s="19">
        <f>C152+E152+G152+I152+K152+M152</f>
        <v>568528</v>
      </c>
      <c r="P152" s="19">
        <f>D152+F152+H152+J152+L152+N152</f>
        <v>101260796</v>
      </c>
    </row>
    <row r="153" spans="1:16" s="18" customFormat="1" ht="9.75" customHeight="1">
      <c r="A153" s="20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</row>
    <row r="154" spans="1:16" ht="15" customHeight="1">
      <c r="A154" s="22"/>
      <c r="B154" s="23" t="s">
        <v>329</v>
      </c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</row>
    <row r="155" spans="1:16" ht="15" customHeight="1">
      <c r="A155" s="22"/>
      <c r="B155" s="23" t="s">
        <v>330</v>
      </c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</row>
  </sheetData>
  <mergeCells count="22">
    <mergeCell ref="A2:C2"/>
    <mergeCell ref="A1:C1"/>
    <mergeCell ref="A152:B152"/>
    <mergeCell ref="A3:B3"/>
    <mergeCell ref="A5:P5"/>
    <mergeCell ref="A6:P6"/>
    <mergeCell ref="N7:P7"/>
    <mergeCell ref="A8:A11"/>
    <mergeCell ref="K10:L10"/>
    <mergeCell ref="M10:N10"/>
    <mergeCell ref="A150:B150"/>
    <mergeCell ref="A151:B151"/>
    <mergeCell ref="B8:B11"/>
    <mergeCell ref="C8:H8"/>
    <mergeCell ref="I8:N8"/>
    <mergeCell ref="O8:P10"/>
    <mergeCell ref="C9:D10"/>
    <mergeCell ref="E9:H9"/>
    <mergeCell ref="I9:J10"/>
    <mergeCell ref="K9:N9"/>
    <mergeCell ref="E10:F10"/>
    <mergeCell ref="G10:H10"/>
  </mergeCells>
  <printOptions horizontalCentered="1"/>
  <pageMargins left="0.1968503937007874" right="0.1968503937007874" top="0.1968503937007874" bottom="0.3937007874015748" header="0.5118110236220472" footer="0.5118110236220472"/>
  <pageSetup horizontalDpi="1200" verticalDpi="12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5"/>
  <sheetViews>
    <sheetView showGridLines="0" workbookViewId="0" topLeftCell="A131">
      <selection activeCell="B154" sqref="B154:B155"/>
    </sheetView>
  </sheetViews>
  <sheetFormatPr defaultColWidth="11.421875" defaultRowHeight="12.75"/>
  <cols>
    <col min="1" max="1" width="6.7109375" style="1" customWidth="1"/>
    <col min="2" max="2" width="21.7109375" style="24" customWidth="1"/>
    <col min="3" max="14" width="11.28125" style="0" customWidth="1"/>
  </cols>
  <sheetData>
    <row r="1" spans="1:16" s="3" customFormat="1" ht="15" customHeight="1">
      <c r="A1" s="53" t="s">
        <v>313</v>
      </c>
      <c r="B1" s="53"/>
      <c r="C1" s="5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3" customFormat="1" ht="13.5" customHeight="1">
      <c r="A2" s="53" t="s">
        <v>389</v>
      </c>
      <c r="B2" s="53"/>
      <c r="C2" s="5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s="3" customFormat="1" ht="9.75" customHeight="1">
      <c r="A3" s="54"/>
      <c r="B3" s="5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s="3" customFormat="1" ht="9.75" customHeight="1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s="3" customFormat="1" ht="18" customHeight="1">
      <c r="A5" s="56" t="s">
        <v>314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1:16" s="3" customFormat="1" ht="18" customHeight="1">
      <c r="A6" s="56" t="s">
        <v>391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1:16" s="3" customFormat="1" ht="15" customHeight="1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57" t="s">
        <v>315</v>
      </c>
      <c r="O7" s="57"/>
      <c r="P7" s="57"/>
    </row>
    <row r="8" spans="1:16" s="6" customFormat="1" ht="15" customHeight="1">
      <c r="A8" s="50" t="s">
        <v>316</v>
      </c>
      <c r="B8" s="50" t="s">
        <v>317</v>
      </c>
      <c r="C8" s="50" t="s">
        <v>333</v>
      </c>
      <c r="D8" s="50"/>
      <c r="E8" s="50"/>
      <c r="F8" s="50"/>
      <c r="G8" s="50"/>
      <c r="H8" s="50"/>
      <c r="I8" s="50" t="s">
        <v>334</v>
      </c>
      <c r="J8" s="50"/>
      <c r="K8" s="50"/>
      <c r="L8" s="50"/>
      <c r="M8" s="50"/>
      <c r="N8" s="50"/>
      <c r="O8" s="50" t="s">
        <v>320</v>
      </c>
      <c r="P8" s="50"/>
    </row>
    <row r="9" spans="1:16" s="6" customFormat="1" ht="15" customHeight="1">
      <c r="A9" s="50"/>
      <c r="B9" s="50"/>
      <c r="C9" s="50" t="s">
        <v>321</v>
      </c>
      <c r="D9" s="50"/>
      <c r="E9" s="50" t="s">
        <v>322</v>
      </c>
      <c r="F9" s="50"/>
      <c r="G9" s="50"/>
      <c r="H9" s="50"/>
      <c r="I9" s="50" t="s">
        <v>321</v>
      </c>
      <c r="J9" s="50"/>
      <c r="K9" s="50" t="s">
        <v>322</v>
      </c>
      <c r="L9" s="50"/>
      <c r="M9" s="50"/>
      <c r="N9" s="50"/>
      <c r="O9" s="50"/>
      <c r="P9" s="50"/>
    </row>
    <row r="10" spans="1:16" s="6" customFormat="1" ht="25.5" customHeight="1">
      <c r="A10" s="50"/>
      <c r="B10" s="50"/>
      <c r="C10" s="50"/>
      <c r="D10" s="50"/>
      <c r="E10" s="50" t="s">
        <v>323</v>
      </c>
      <c r="F10" s="50"/>
      <c r="G10" s="50" t="s">
        <v>324</v>
      </c>
      <c r="H10" s="50"/>
      <c r="I10" s="50"/>
      <c r="J10" s="50"/>
      <c r="K10" s="50" t="s">
        <v>323</v>
      </c>
      <c r="L10" s="50"/>
      <c r="M10" s="50" t="s">
        <v>324</v>
      </c>
      <c r="N10" s="50"/>
      <c r="O10" s="50"/>
      <c r="P10" s="50"/>
    </row>
    <row r="11" spans="1:16" s="6" customFormat="1" ht="15" customHeight="1">
      <c r="A11" s="50"/>
      <c r="B11" s="50"/>
      <c r="C11" s="5" t="s">
        <v>325</v>
      </c>
      <c r="D11" s="5" t="s">
        <v>326</v>
      </c>
      <c r="E11" s="5" t="s">
        <v>325</v>
      </c>
      <c r="F11" s="5" t="s">
        <v>326</v>
      </c>
      <c r="G11" s="5" t="s">
        <v>325</v>
      </c>
      <c r="H11" s="5" t="s">
        <v>326</v>
      </c>
      <c r="I11" s="5" t="s">
        <v>325</v>
      </c>
      <c r="J11" s="5" t="s">
        <v>326</v>
      </c>
      <c r="K11" s="5" t="s">
        <v>325</v>
      </c>
      <c r="L11" s="5" t="s">
        <v>326</v>
      </c>
      <c r="M11" s="5" t="s">
        <v>325</v>
      </c>
      <c r="N11" s="5" t="s">
        <v>326</v>
      </c>
      <c r="O11" s="5" t="s">
        <v>325</v>
      </c>
      <c r="P11" s="5" t="s">
        <v>326</v>
      </c>
    </row>
    <row r="12" spans="1:16" s="10" customFormat="1" ht="15.75" customHeight="1">
      <c r="A12" s="7" t="s">
        <v>188</v>
      </c>
      <c r="B12" s="8" t="s">
        <v>0</v>
      </c>
      <c r="C12" s="9">
        <v>67314</v>
      </c>
      <c r="D12" s="9">
        <v>1348610</v>
      </c>
      <c r="E12" s="9">
        <v>1563</v>
      </c>
      <c r="F12" s="9">
        <v>102975</v>
      </c>
      <c r="G12" s="9">
        <v>3</v>
      </c>
      <c r="H12" s="9">
        <v>363</v>
      </c>
      <c r="I12" s="9">
        <v>1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f aca="true" t="shared" si="0" ref="O12:O43">C12+E12+G12+I12+K12+M12</f>
        <v>68881</v>
      </c>
      <c r="P12" s="9">
        <f aca="true" t="shared" si="1" ref="P12:P43">D12+F12+H12+J12+L12+N12</f>
        <v>1451948</v>
      </c>
    </row>
    <row r="13" spans="1:16" s="10" customFormat="1" ht="15.75" customHeight="1">
      <c r="A13" s="11" t="s">
        <v>189</v>
      </c>
      <c r="B13" s="12" t="s">
        <v>2</v>
      </c>
      <c r="C13" s="13">
        <v>3948</v>
      </c>
      <c r="D13" s="13">
        <v>124314</v>
      </c>
      <c r="E13" s="13">
        <v>487</v>
      </c>
      <c r="F13" s="13">
        <v>41404</v>
      </c>
      <c r="G13" s="13">
        <v>0</v>
      </c>
      <c r="H13" s="13">
        <v>0</v>
      </c>
      <c r="I13" s="13">
        <v>1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f t="shared" si="0"/>
        <v>4436</v>
      </c>
      <c r="P13" s="13">
        <f t="shared" si="1"/>
        <v>165718</v>
      </c>
    </row>
    <row r="14" spans="1:16" s="10" customFormat="1" ht="15.75" customHeight="1">
      <c r="A14" s="11" t="s">
        <v>190</v>
      </c>
      <c r="B14" s="12" t="s">
        <v>4</v>
      </c>
      <c r="C14" s="13">
        <v>2040</v>
      </c>
      <c r="D14" s="13">
        <v>42790</v>
      </c>
      <c r="E14" s="13">
        <v>11</v>
      </c>
      <c r="F14" s="13">
        <v>904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f t="shared" si="0"/>
        <v>2051</v>
      </c>
      <c r="P14" s="13">
        <f t="shared" si="1"/>
        <v>43694</v>
      </c>
    </row>
    <row r="15" spans="1:16" s="10" customFormat="1" ht="15.75" customHeight="1">
      <c r="A15" s="11" t="s">
        <v>191</v>
      </c>
      <c r="B15" s="12" t="s">
        <v>5</v>
      </c>
      <c r="C15" s="13">
        <v>2515</v>
      </c>
      <c r="D15" s="13">
        <v>89946</v>
      </c>
      <c r="E15" s="13">
        <v>24</v>
      </c>
      <c r="F15" s="13">
        <v>1619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f t="shared" si="0"/>
        <v>2539</v>
      </c>
      <c r="P15" s="13">
        <f t="shared" si="1"/>
        <v>91565</v>
      </c>
    </row>
    <row r="16" spans="1:16" s="10" customFormat="1" ht="15.75" customHeight="1">
      <c r="A16" s="11" t="s">
        <v>192</v>
      </c>
      <c r="B16" s="12" t="s">
        <v>6</v>
      </c>
      <c r="C16" s="13">
        <v>3528</v>
      </c>
      <c r="D16" s="13">
        <v>65073</v>
      </c>
      <c r="E16" s="13">
        <v>114</v>
      </c>
      <c r="F16" s="13">
        <v>7256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f t="shared" si="0"/>
        <v>3642</v>
      </c>
      <c r="P16" s="13">
        <f t="shared" si="1"/>
        <v>72329</v>
      </c>
    </row>
    <row r="17" spans="1:16" s="10" customFormat="1" ht="15.75" customHeight="1">
      <c r="A17" s="11" t="s">
        <v>193</v>
      </c>
      <c r="B17" s="12" t="s">
        <v>9</v>
      </c>
      <c r="C17" s="13">
        <v>11529</v>
      </c>
      <c r="D17" s="13">
        <v>224618</v>
      </c>
      <c r="E17" s="13">
        <v>328</v>
      </c>
      <c r="F17" s="13">
        <v>19961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f t="shared" si="0"/>
        <v>11857</v>
      </c>
      <c r="P17" s="13">
        <f t="shared" si="1"/>
        <v>244579</v>
      </c>
    </row>
    <row r="18" spans="1:16" s="10" customFormat="1" ht="15.75" customHeight="1">
      <c r="A18" s="11" t="s">
        <v>194</v>
      </c>
      <c r="B18" s="12" t="s">
        <v>10</v>
      </c>
      <c r="C18" s="13">
        <v>1684</v>
      </c>
      <c r="D18" s="13">
        <v>36804</v>
      </c>
      <c r="E18" s="13">
        <v>6</v>
      </c>
      <c r="F18" s="13">
        <v>252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f t="shared" si="0"/>
        <v>1690</v>
      </c>
      <c r="P18" s="13">
        <f t="shared" si="1"/>
        <v>37056</v>
      </c>
    </row>
    <row r="19" spans="1:16" s="10" customFormat="1" ht="15.75" customHeight="1">
      <c r="A19" s="11" t="s">
        <v>195</v>
      </c>
      <c r="B19" s="12" t="s">
        <v>12</v>
      </c>
      <c r="C19" s="13">
        <v>1489</v>
      </c>
      <c r="D19" s="13">
        <v>34470</v>
      </c>
      <c r="E19" s="13">
        <v>71</v>
      </c>
      <c r="F19" s="13">
        <v>4228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f t="shared" si="0"/>
        <v>1560</v>
      </c>
      <c r="P19" s="13">
        <f t="shared" si="1"/>
        <v>38698</v>
      </c>
    </row>
    <row r="20" spans="1:16" s="10" customFormat="1" ht="15.75" customHeight="1">
      <c r="A20" s="11" t="s">
        <v>196</v>
      </c>
      <c r="B20" s="12" t="s">
        <v>13</v>
      </c>
      <c r="C20" s="13">
        <v>976</v>
      </c>
      <c r="D20" s="13">
        <v>17916</v>
      </c>
      <c r="E20" s="13">
        <v>92</v>
      </c>
      <c r="F20" s="13">
        <v>9190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f t="shared" si="0"/>
        <v>1068</v>
      </c>
      <c r="P20" s="13">
        <f t="shared" si="1"/>
        <v>27106</v>
      </c>
    </row>
    <row r="21" spans="1:16" s="10" customFormat="1" ht="15.75" customHeight="1">
      <c r="A21" s="11" t="s">
        <v>197</v>
      </c>
      <c r="B21" s="12" t="s">
        <v>15</v>
      </c>
      <c r="C21" s="13">
        <v>7929</v>
      </c>
      <c r="D21" s="13">
        <v>252499</v>
      </c>
      <c r="E21" s="13">
        <v>821</v>
      </c>
      <c r="F21" s="13">
        <v>69462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f t="shared" si="0"/>
        <v>8750</v>
      </c>
      <c r="P21" s="13">
        <f t="shared" si="1"/>
        <v>321961</v>
      </c>
    </row>
    <row r="22" spans="1:16" s="10" customFormat="1" ht="15.75" customHeight="1">
      <c r="A22" s="11" t="s">
        <v>198</v>
      </c>
      <c r="B22" s="12" t="s">
        <v>16</v>
      </c>
      <c r="C22" s="13">
        <v>15253</v>
      </c>
      <c r="D22" s="13">
        <v>389425</v>
      </c>
      <c r="E22" s="13">
        <v>1009</v>
      </c>
      <c r="F22" s="13">
        <v>89403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f t="shared" si="0"/>
        <v>16262</v>
      </c>
      <c r="P22" s="13">
        <f t="shared" si="1"/>
        <v>478828</v>
      </c>
    </row>
    <row r="23" spans="1:16" s="10" customFormat="1" ht="15.75" customHeight="1">
      <c r="A23" s="11" t="s">
        <v>199</v>
      </c>
      <c r="B23" s="12" t="s">
        <v>18</v>
      </c>
      <c r="C23" s="13">
        <v>5729</v>
      </c>
      <c r="D23" s="13">
        <v>145798</v>
      </c>
      <c r="E23" s="13">
        <v>394</v>
      </c>
      <c r="F23" s="13">
        <v>26403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f t="shared" si="0"/>
        <v>6123</v>
      </c>
      <c r="P23" s="13">
        <f t="shared" si="1"/>
        <v>172201</v>
      </c>
    </row>
    <row r="24" spans="1:16" s="10" customFormat="1" ht="15.75" customHeight="1">
      <c r="A24" s="11" t="s">
        <v>200</v>
      </c>
      <c r="B24" s="12" t="s">
        <v>19</v>
      </c>
      <c r="C24" s="13">
        <v>5606</v>
      </c>
      <c r="D24" s="13">
        <v>126036</v>
      </c>
      <c r="E24" s="13">
        <v>55</v>
      </c>
      <c r="F24" s="13">
        <v>3424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f t="shared" si="0"/>
        <v>5661</v>
      </c>
      <c r="P24" s="13">
        <f t="shared" si="1"/>
        <v>129460</v>
      </c>
    </row>
    <row r="25" spans="1:16" s="10" customFormat="1" ht="15.75" customHeight="1">
      <c r="A25" s="11" t="s">
        <v>201</v>
      </c>
      <c r="B25" s="12" t="s">
        <v>20</v>
      </c>
      <c r="C25" s="13">
        <v>2195</v>
      </c>
      <c r="D25" s="13">
        <v>39810</v>
      </c>
      <c r="E25" s="13">
        <v>16</v>
      </c>
      <c r="F25" s="13">
        <v>1047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f t="shared" si="0"/>
        <v>2211</v>
      </c>
      <c r="P25" s="13">
        <f t="shared" si="1"/>
        <v>40857</v>
      </c>
    </row>
    <row r="26" spans="1:16" s="10" customFormat="1" ht="15.75" customHeight="1">
      <c r="A26" s="11" t="s">
        <v>202</v>
      </c>
      <c r="B26" s="12" t="s">
        <v>21</v>
      </c>
      <c r="C26" s="13">
        <v>7786</v>
      </c>
      <c r="D26" s="13">
        <v>153241</v>
      </c>
      <c r="E26" s="13">
        <v>166</v>
      </c>
      <c r="F26" s="13">
        <v>9576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f t="shared" si="0"/>
        <v>7952</v>
      </c>
      <c r="P26" s="13">
        <f t="shared" si="1"/>
        <v>162817</v>
      </c>
    </row>
    <row r="27" spans="1:16" s="10" customFormat="1" ht="15.75" customHeight="1">
      <c r="A27" s="11" t="s">
        <v>203</v>
      </c>
      <c r="B27" s="12" t="s">
        <v>23</v>
      </c>
      <c r="C27" s="13">
        <v>1475</v>
      </c>
      <c r="D27" s="13">
        <v>24604</v>
      </c>
      <c r="E27" s="13">
        <v>28</v>
      </c>
      <c r="F27" s="13">
        <v>1714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f t="shared" si="0"/>
        <v>1503</v>
      </c>
      <c r="P27" s="13">
        <f t="shared" si="1"/>
        <v>26318</v>
      </c>
    </row>
    <row r="28" spans="1:16" s="10" customFormat="1" ht="15.75" customHeight="1">
      <c r="A28" s="11" t="s">
        <v>204</v>
      </c>
      <c r="B28" s="12" t="s">
        <v>24</v>
      </c>
      <c r="C28" s="13">
        <v>7995</v>
      </c>
      <c r="D28" s="13">
        <v>256596</v>
      </c>
      <c r="E28" s="13">
        <v>1033</v>
      </c>
      <c r="F28" s="13">
        <v>78673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f t="shared" si="0"/>
        <v>9028</v>
      </c>
      <c r="P28" s="13">
        <f t="shared" si="1"/>
        <v>335269</v>
      </c>
    </row>
    <row r="29" spans="1:16" s="10" customFormat="1" ht="15.75" customHeight="1">
      <c r="A29" s="11" t="s">
        <v>205</v>
      </c>
      <c r="B29" s="12" t="s">
        <v>25</v>
      </c>
      <c r="C29" s="13">
        <v>4595</v>
      </c>
      <c r="D29" s="13">
        <v>92578</v>
      </c>
      <c r="E29" s="13">
        <v>43</v>
      </c>
      <c r="F29" s="13">
        <v>1920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f t="shared" si="0"/>
        <v>4638</v>
      </c>
      <c r="P29" s="13">
        <f t="shared" si="1"/>
        <v>94498</v>
      </c>
    </row>
    <row r="30" spans="1:16" s="10" customFormat="1" ht="15.75" customHeight="1">
      <c r="A30" s="11" t="s">
        <v>206</v>
      </c>
      <c r="B30" s="12" t="s">
        <v>26</v>
      </c>
      <c r="C30" s="13">
        <v>7579</v>
      </c>
      <c r="D30" s="13">
        <v>237289</v>
      </c>
      <c r="E30" s="13">
        <v>159</v>
      </c>
      <c r="F30" s="13">
        <v>14462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f t="shared" si="0"/>
        <v>7738</v>
      </c>
      <c r="P30" s="13">
        <f t="shared" si="1"/>
        <v>251751</v>
      </c>
    </row>
    <row r="31" spans="1:16" s="10" customFormat="1" ht="15.75" customHeight="1">
      <c r="A31" s="11" t="s">
        <v>207</v>
      </c>
      <c r="B31" s="12" t="s">
        <v>27</v>
      </c>
      <c r="C31" s="13">
        <v>3004</v>
      </c>
      <c r="D31" s="13">
        <v>97852</v>
      </c>
      <c r="E31" s="13">
        <v>233</v>
      </c>
      <c r="F31" s="13">
        <v>26432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f t="shared" si="0"/>
        <v>3237</v>
      </c>
      <c r="P31" s="13">
        <f t="shared" si="1"/>
        <v>124284</v>
      </c>
    </row>
    <row r="32" spans="1:16" s="10" customFormat="1" ht="15.75" customHeight="1">
      <c r="A32" s="11" t="s">
        <v>208</v>
      </c>
      <c r="B32" s="12" t="s">
        <v>28</v>
      </c>
      <c r="C32" s="13">
        <v>4719</v>
      </c>
      <c r="D32" s="13">
        <v>130859</v>
      </c>
      <c r="E32" s="13">
        <v>379</v>
      </c>
      <c r="F32" s="13">
        <v>23828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f t="shared" si="0"/>
        <v>5098</v>
      </c>
      <c r="P32" s="13">
        <f t="shared" si="1"/>
        <v>154687</v>
      </c>
    </row>
    <row r="33" spans="1:16" s="10" customFormat="1" ht="15.75" customHeight="1">
      <c r="A33" s="11" t="s">
        <v>209</v>
      </c>
      <c r="B33" s="12" t="s">
        <v>29</v>
      </c>
      <c r="C33" s="13">
        <v>1176</v>
      </c>
      <c r="D33" s="13">
        <v>34468</v>
      </c>
      <c r="E33" s="13">
        <v>65</v>
      </c>
      <c r="F33" s="13">
        <v>6266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f t="shared" si="0"/>
        <v>1241</v>
      </c>
      <c r="P33" s="13">
        <f t="shared" si="1"/>
        <v>40734</v>
      </c>
    </row>
    <row r="34" spans="1:16" s="10" customFormat="1" ht="15.75" customHeight="1">
      <c r="A34" s="11" t="s">
        <v>210</v>
      </c>
      <c r="B34" s="12" t="s">
        <v>30</v>
      </c>
      <c r="C34" s="13">
        <v>30985</v>
      </c>
      <c r="D34" s="13">
        <v>886622</v>
      </c>
      <c r="E34" s="13">
        <v>1570</v>
      </c>
      <c r="F34" s="13">
        <v>106203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f t="shared" si="0"/>
        <v>32555</v>
      </c>
      <c r="P34" s="13">
        <f t="shared" si="1"/>
        <v>992825</v>
      </c>
    </row>
    <row r="35" spans="1:16" s="10" customFormat="1" ht="15.75" customHeight="1">
      <c r="A35" s="11" t="s">
        <v>211</v>
      </c>
      <c r="B35" s="12" t="s">
        <v>32</v>
      </c>
      <c r="C35" s="13">
        <v>24085</v>
      </c>
      <c r="D35" s="13">
        <v>660745</v>
      </c>
      <c r="E35" s="13">
        <v>1910</v>
      </c>
      <c r="F35" s="13">
        <v>135559</v>
      </c>
      <c r="G35" s="13">
        <v>0</v>
      </c>
      <c r="H35" s="13">
        <v>0</v>
      </c>
      <c r="I35" s="13">
        <v>2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f t="shared" si="0"/>
        <v>25997</v>
      </c>
      <c r="P35" s="13">
        <f t="shared" si="1"/>
        <v>796304</v>
      </c>
    </row>
    <row r="36" spans="1:16" s="10" customFormat="1" ht="15.75" customHeight="1">
      <c r="A36" s="11" t="s">
        <v>212</v>
      </c>
      <c r="B36" s="12" t="s">
        <v>33</v>
      </c>
      <c r="C36" s="13">
        <v>19770</v>
      </c>
      <c r="D36" s="13">
        <v>498913</v>
      </c>
      <c r="E36" s="13">
        <v>454</v>
      </c>
      <c r="F36" s="13">
        <v>27443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f t="shared" si="0"/>
        <v>20224</v>
      </c>
      <c r="P36" s="13">
        <f t="shared" si="1"/>
        <v>526356</v>
      </c>
    </row>
    <row r="37" spans="1:16" s="10" customFormat="1" ht="15.75" customHeight="1">
      <c r="A37" s="11" t="s">
        <v>213</v>
      </c>
      <c r="B37" s="12" t="s">
        <v>34</v>
      </c>
      <c r="C37" s="13">
        <v>3724</v>
      </c>
      <c r="D37" s="13">
        <v>66571</v>
      </c>
      <c r="E37" s="13">
        <v>33</v>
      </c>
      <c r="F37" s="13">
        <v>2278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f t="shared" si="0"/>
        <v>3757</v>
      </c>
      <c r="P37" s="13">
        <f t="shared" si="1"/>
        <v>68849</v>
      </c>
    </row>
    <row r="38" spans="1:16" s="10" customFormat="1" ht="15.75" customHeight="1">
      <c r="A38" s="11" t="s">
        <v>214</v>
      </c>
      <c r="B38" s="12" t="s">
        <v>35</v>
      </c>
      <c r="C38" s="13">
        <v>1584</v>
      </c>
      <c r="D38" s="13">
        <v>45644</v>
      </c>
      <c r="E38" s="13">
        <v>16</v>
      </c>
      <c r="F38" s="13">
        <v>339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f t="shared" si="0"/>
        <v>1600</v>
      </c>
      <c r="P38" s="13">
        <f t="shared" si="1"/>
        <v>45983</v>
      </c>
    </row>
    <row r="39" spans="1:16" s="10" customFormat="1" ht="15.75" customHeight="1">
      <c r="A39" s="11" t="s">
        <v>392</v>
      </c>
      <c r="B39" s="12" t="s">
        <v>393</v>
      </c>
      <c r="C39" s="13">
        <v>1315</v>
      </c>
      <c r="D39" s="13">
        <v>34360</v>
      </c>
      <c r="E39" s="13">
        <v>75</v>
      </c>
      <c r="F39" s="13">
        <v>11414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f t="shared" si="0"/>
        <v>1390</v>
      </c>
      <c r="P39" s="13">
        <f t="shared" si="1"/>
        <v>45774</v>
      </c>
    </row>
    <row r="40" spans="1:16" s="10" customFormat="1" ht="15.75" customHeight="1">
      <c r="A40" s="11" t="s">
        <v>215</v>
      </c>
      <c r="B40" s="12" t="s">
        <v>38</v>
      </c>
      <c r="C40" s="13">
        <v>554</v>
      </c>
      <c r="D40" s="13">
        <v>14058</v>
      </c>
      <c r="E40" s="13">
        <v>14</v>
      </c>
      <c r="F40" s="13">
        <v>455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f t="shared" si="0"/>
        <v>568</v>
      </c>
      <c r="P40" s="13">
        <f t="shared" si="1"/>
        <v>14513</v>
      </c>
    </row>
    <row r="41" spans="1:16" s="10" customFormat="1" ht="15.75" customHeight="1">
      <c r="A41" s="11" t="s">
        <v>216</v>
      </c>
      <c r="B41" s="12" t="s">
        <v>40</v>
      </c>
      <c r="C41" s="13">
        <v>990</v>
      </c>
      <c r="D41" s="13">
        <v>20526</v>
      </c>
      <c r="E41" s="13">
        <v>28</v>
      </c>
      <c r="F41" s="13">
        <v>1791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f t="shared" si="0"/>
        <v>1018</v>
      </c>
      <c r="P41" s="13">
        <f t="shared" si="1"/>
        <v>22317</v>
      </c>
    </row>
    <row r="42" spans="1:16" s="10" customFormat="1" ht="15.75" customHeight="1">
      <c r="A42" s="11" t="s">
        <v>217</v>
      </c>
      <c r="B42" s="12" t="s">
        <v>42</v>
      </c>
      <c r="C42" s="13">
        <v>3558</v>
      </c>
      <c r="D42" s="13">
        <v>97779</v>
      </c>
      <c r="E42" s="13">
        <v>143</v>
      </c>
      <c r="F42" s="13">
        <v>6663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f t="shared" si="0"/>
        <v>3701</v>
      </c>
      <c r="P42" s="13">
        <f t="shared" si="1"/>
        <v>104442</v>
      </c>
    </row>
    <row r="43" spans="1:16" s="10" customFormat="1" ht="15.75" customHeight="1">
      <c r="A43" s="11" t="s">
        <v>394</v>
      </c>
      <c r="B43" s="12" t="s">
        <v>43</v>
      </c>
      <c r="C43" s="13">
        <v>3618</v>
      </c>
      <c r="D43" s="13">
        <v>26204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f t="shared" si="0"/>
        <v>3618</v>
      </c>
      <c r="P43" s="13">
        <f t="shared" si="1"/>
        <v>26204</v>
      </c>
    </row>
    <row r="44" spans="1:16" s="10" customFormat="1" ht="15.75" customHeight="1">
      <c r="A44" s="11" t="s">
        <v>218</v>
      </c>
      <c r="B44" s="12" t="s">
        <v>45</v>
      </c>
      <c r="C44" s="13">
        <v>945</v>
      </c>
      <c r="D44" s="13">
        <v>15308</v>
      </c>
      <c r="E44" s="13">
        <v>19</v>
      </c>
      <c r="F44" s="13">
        <v>1478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f aca="true" t="shared" si="2" ref="O44:O75">C44+E44+G44+I44+K44+M44</f>
        <v>964</v>
      </c>
      <c r="P44" s="13">
        <f aca="true" t="shared" si="3" ref="P44:P75">D44+F44+H44+J44+L44+N44</f>
        <v>16786</v>
      </c>
    </row>
    <row r="45" spans="1:16" s="10" customFormat="1" ht="15.75" customHeight="1">
      <c r="A45" s="11" t="s">
        <v>219</v>
      </c>
      <c r="B45" s="12" t="s">
        <v>46</v>
      </c>
      <c r="C45" s="13">
        <v>1071</v>
      </c>
      <c r="D45" s="13">
        <v>36191</v>
      </c>
      <c r="E45" s="13">
        <v>10</v>
      </c>
      <c r="F45" s="13">
        <v>967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f t="shared" si="2"/>
        <v>1081</v>
      </c>
      <c r="P45" s="13">
        <f t="shared" si="3"/>
        <v>37158</v>
      </c>
    </row>
    <row r="46" spans="1:16" s="10" customFormat="1" ht="15.75" customHeight="1">
      <c r="A46" s="11" t="s">
        <v>220</v>
      </c>
      <c r="B46" s="12" t="s">
        <v>47</v>
      </c>
      <c r="C46" s="13">
        <v>4543</v>
      </c>
      <c r="D46" s="13">
        <v>98489</v>
      </c>
      <c r="E46" s="13">
        <v>82</v>
      </c>
      <c r="F46" s="13">
        <v>5661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f t="shared" si="2"/>
        <v>4625</v>
      </c>
      <c r="P46" s="13">
        <f t="shared" si="3"/>
        <v>104150</v>
      </c>
    </row>
    <row r="47" spans="1:16" s="10" customFormat="1" ht="15.75" customHeight="1">
      <c r="A47" s="14" t="s">
        <v>221</v>
      </c>
      <c r="B47" s="15" t="s">
        <v>48</v>
      </c>
      <c r="C47" s="16">
        <v>626</v>
      </c>
      <c r="D47" s="16">
        <v>13973</v>
      </c>
      <c r="E47" s="16">
        <v>22</v>
      </c>
      <c r="F47" s="16">
        <v>1642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f t="shared" si="2"/>
        <v>648</v>
      </c>
      <c r="P47" s="16">
        <f t="shared" si="3"/>
        <v>15615</v>
      </c>
    </row>
    <row r="48" spans="1:16" s="10" customFormat="1" ht="15.75" customHeight="1">
      <c r="A48" s="11" t="s">
        <v>222</v>
      </c>
      <c r="B48" s="12" t="s">
        <v>49</v>
      </c>
      <c r="C48" s="13">
        <v>655418</v>
      </c>
      <c r="D48" s="13">
        <v>17939840</v>
      </c>
      <c r="E48" s="13">
        <v>16237</v>
      </c>
      <c r="F48" s="13">
        <v>1065050</v>
      </c>
      <c r="G48" s="13">
        <v>11</v>
      </c>
      <c r="H48" s="13">
        <v>745</v>
      </c>
      <c r="I48" s="13">
        <v>0</v>
      </c>
      <c r="J48" s="13">
        <v>2</v>
      </c>
      <c r="K48" s="13">
        <v>0</v>
      </c>
      <c r="L48" s="13">
        <v>0</v>
      </c>
      <c r="M48" s="13">
        <v>3</v>
      </c>
      <c r="N48" s="13">
        <v>0</v>
      </c>
      <c r="O48" s="13">
        <f t="shared" si="2"/>
        <v>671669</v>
      </c>
      <c r="P48" s="13">
        <f t="shared" si="3"/>
        <v>19005637</v>
      </c>
    </row>
    <row r="49" spans="1:16" s="10" customFormat="1" ht="15.75" customHeight="1">
      <c r="A49" s="11" t="s">
        <v>223</v>
      </c>
      <c r="B49" s="12" t="s">
        <v>50</v>
      </c>
      <c r="C49" s="13">
        <v>7982</v>
      </c>
      <c r="D49" s="13">
        <v>176690</v>
      </c>
      <c r="E49" s="13">
        <v>86</v>
      </c>
      <c r="F49" s="13">
        <v>6627</v>
      </c>
      <c r="G49" s="13">
        <v>1</v>
      </c>
      <c r="H49" s="13">
        <v>2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f t="shared" si="2"/>
        <v>8069</v>
      </c>
      <c r="P49" s="13">
        <f t="shared" si="3"/>
        <v>183319</v>
      </c>
    </row>
    <row r="50" spans="1:16" s="10" customFormat="1" ht="15.75" customHeight="1">
      <c r="A50" s="11" t="s">
        <v>395</v>
      </c>
      <c r="B50" s="12" t="s">
        <v>396</v>
      </c>
      <c r="C50" s="13">
        <v>1062</v>
      </c>
      <c r="D50" s="13">
        <v>15004</v>
      </c>
      <c r="E50" s="13">
        <v>6</v>
      </c>
      <c r="F50" s="13">
        <v>463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f t="shared" si="2"/>
        <v>1068</v>
      </c>
      <c r="P50" s="13">
        <f t="shared" si="3"/>
        <v>15467</v>
      </c>
    </row>
    <row r="51" spans="1:16" s="10" customFormat="1" ht="15.75" customHeight="1">
      <c r="A51" s="11" t="s">
        <v>224</v>
      </c>
      <c r="B51" s="12" t="s">
        <v>51</v>
      </c>
      <c r="C51" s="13">
        <v>5086</v>
      </c>
      <c r="D51" s="13">
        <v>61029</v>
      </c>
      <c r="E51" s="13">
        <v>4</v>
      </c>
      <c r="F51" s="13">
        <v>57</v>
      </c>
      <c r="G51" s="13">
        <v>1</v>
      </c>
      <c r="H51" s="13">
        <v>42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f t="shared" si="2"/>
        <v>5091</v>
      </c>
      <c r="P51" s="13">
        <f t="shared" si="3"/>
        <v>61128</v>
      </c>
    </row>
    <row r="52" spans="1:16" s="10" customFormat="1" ht="15.75" customHeight="1">
      <c r="A52" s="11" t="s">
        <v>397</v>
      </c>
      <c r="B52" s="12" t="s">
        <v>55</v>
      </c>
      <c r="C52" s="13">
        <v>357</v>
      </c>
      <c r="D52" s="13">
        <v>11459</v>
      </c>
      <c r="E52" s="13">
        <v>56</v>
      </c>
      <c r="F52" s="13">
        <v>4521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f t="shared" si="2"/>
        <v>413</v>
      </c>
      <c r="P52" s="13">
        <f t="shared" si="3"/>
        <v>15980</v>
      </c>
    </row>
    <row r="53" spans="1:16" s="10" customFormat="1" ht="15.75" customHeight="1">
      <c r="A53" s="11" t="s">
        <v>225</v>
      </c>
      <c r="B53" s="12" t="s">
        <v>56</v>
      </c>
      <c r="C53" s="13">
        <v>5270</v>
      </c>
      <c r="D53" s="13">
        <v>118844</v>
      </c>
      <c r="E53" s="13">
        <v>127</v>
      </c>
      <c r="F53" s="13">
        <v>8669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f t="shared" si="2"/>
        <v>5397</v>
      </c>
      <c r="P53" s="13">
        <f t="shared" si="3"/>
        <v>127513</v>
      </c>
    </row>
    <row r="54" spans="1:16" s="10" customFormat="1" ht="15.75" customHeight="1">
      <c r="A54" s="11" t="s">
        <v>226</v>
      </c>
      <c r="B54" s="12" t="s">
        <v>58</v>
      </c>
      <c r="C54" s="13">
        <v>1431</v>
      </c>
      <c r="D54" s="13">
        <v>29743</v>
      </c>
      <c r="E54" s="13">
        <v>26</v>
      </c>
      <c r="F54" s="13">
        <v>2396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f t="shared" si="2"/>
        <v>1457</v>
      </c>
      <c r="P54" s="13">
        <f t="shared" si="3"/>
        <v>32139</v>
      </c>
    </row>
    <row r="55" spans="1:16" s="10" customFormat="1" ht="15.75" customHeight="1">
      <c r="A55" s="11" t="s">
        <v>227</v>
      </c>
      <c r="B55" s="12" t="s">
        <v>60</v>
      </c>
      <c r="C55" s="13">
        <v>3488</v>
      </c>
      <c r="D55" s="13">
        <v>108357</v>
      </c>
      <c r="E55" s="13">
        <v>682</v>
      </c>
      <c r="F55" s="13">
        <v>80058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f t="shared" si="2"/>
        <v>4170</v>
      </c>
      <c r="P55" s="13">
        <f t="shared" si="3"/>
        <v>188415</v>
      </c>
    </row>
    <row r="56" spans="1:16" s="10" customFormat="1" ht="15.75" customHeight="1">
      <c r="A56" s="11" t="s">
        <v>228</v>
      </c>
      <c r="B56" s="12" t="s">
        <v>61</v>
      </c>
      <c r="C56" s="13">
        <v>1571</v>
      </c>
      <c r="D56" s="13">
        <v>128347</v>
      </c>
      <c r="E56" s="13">
        <v>319</v>
      </c>
      <c r="F56" s="13">
        <v>38836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f t="shared" si="2"/>
        <v>1890</v>
      </c>
      <c r="P56" s="13">
        <f t="shared" si="3"/>
        <v>167183</v>
      </c>
    </row>
    <row r="57" spans="1:16" s="10" customFormat="1" ht="15.75" customHeight="1">
      <c r="A57" s="11" t="s">
        <v>229</v>
      </c>
      <c r="B57" s="12" t="s">
        <v>62</v>
      </c>
      <c r="C57" s="13">
        <v>2203</v>
      </c>
      <c r="D57" s="13">
        <v>57323</v>
      </c>
      <c r="E57" s="13">
        <v>55</v>
      </c>
      <c r="F57" s="13">
        <v>4947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f t="shared" si="2"/>
        <v>2258</v>
      </c>
      <c r="P57" s="13">
        <f t="shared" si="3"/>
        <v>62270</v>
      </c>
    </row>
    <row r="58" spans="1:16" s="10" customFormat="1" ht="15.75" customHeight="1">
      <c r="A58" s="11" t="s">
        <v>230</v>
      </c>
      <c r="B58" s="12" t="s">
        <v>64</v>
      </c>
      <c r="C58" s="13">
        <v>3988</v>
      </c>
      <c r="D58" s="13">
        <v>79111</v>
      </c>
      <c r="E58" s="13">
        <v>71</v>
      </c>
      <c r="F58" s="13">
        <v>4366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f t="shared" si="2"/>
        <v>4059</v>
      </c>
      <c r="P58" s="13">
        <f t="shared" si="3"/>
        <v>83477</v>
      </c>
    </row>
    <row r="59" spans="1:16" s="10" customFormat="1" ht="15.75" customHeight="1">
      <c r="A59" s="11" t="s">
        <v>231</v>
      </c>
      <c r="B59" s="12" t="s">
        <v>65</v>
      </c>
      <c r="C59" s="13">
        <v>32887</v>
      </c>
      <c r="D59" s="13">
        <v>960099</v>
      </c>
      <c r="E59" s="13">
        <v>579</v>
      </c>
      <c r="F59" s="13">
        <v>32596</v>
      </c>
      <c r="G59" s="13">
        <v>1</v>
      </c>
      <c r="H59" s="13">
        <v>62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f t="shared" si="2"/>
        <v>33467</v>
      </c>
      <c r="P59" s="13">
        <f t="shared" si="3"/>
        <v>992757</v>
      </c>
    </row>
    <row r="60" spans="1:16" s="10" customFormat="1" ht="15.75" customHeight="1">
      <c r="A60" s="11" t="s">
        <v>232</v>
      </c>
      <c r="B60" s="12" t="s">
        <v>67</v>
      </c>
      <c r="C60" s="13">
        <v>11421</v>
      </c>
      <c r="D60" s="13">
        <v>297241</v>
      </c>
      <c r="E60" s="13">
        <v>1089</v>
      </c>
      <c r="F60" s="13">
        <v>72533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f t="shared" si="2"/>
        <v>12510</v>
      </c>
      <c r="P60" s="13">
        <f t="shared" si="3"/>
        <v>369774</v>
      </c>
    </row>
    <row r="61" spans="1:16" s="10" customFormat="1" ht="15.75" customHeight="1">
      <c r="A61" s="11" t="s">
        <v>233</v>
      </c>
      <c r="B61" s="12" t="s">
        <v>68</v>
      </c>
      <c r="C61" s="13">
        <v>1843</v>
      </c>
      <c r="D61" s="13">
        <v>30072</v>
      </c>
      <c r="E61" s="13">
        <v>61</v>
      </c>
      <c r="F61" s="13">
        <v>2283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f t="shared" si="2"/>
        <v>1904</v>
      </c>
      <c r="P61" s="13">
        <f t="shared" si="3"/>
        <v>32355</v>
      </c>
    </row>
    <row r="62" spans="1:16" s="10" customFormat="1" ht="15.75" customHeight="1">
      <c r="A62" s="11" t="s">
        <v>234</v>
      </c>
      <c r="B62" s="12" t="s">
        <v>69</v>
      </c>
      <c r="C62" s="13">
        <v>2732</v>
      </c>
      <c r="D62" s="13">
        <v>49729</v>
      </c>
      <c r="E62" s="13">
        <v>47</v>
      </c>
      <c r="F62" s="13">
        <v>3579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f t="shared" si="2"/>
        <v>2779</v>
      </c>
      <c r="P62" s="13">
        <f t="shared" si="3"/>
        <v>53308</v>
      </c>
    </row>
    <row r="63" spans="1:16" s="10" customFormat="1" ht="15.75" customHeight="1">
      <c r="A63" s="11" t="s">
        <v>235</v>
      </c>
      <c r="B63" s="12" t="s">
        <v>71</v>
      </c>
      <c r="C63" s="13">
        <v>3297</v>
      </c>
      <c r="D63" s="13">
        <v>79414</v>
      </c>
      <c r="E63" s="13">
        <v>195</v>
      </c>
      <c r="F63" s="13">
        <v>16965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f t="shared" si="2"/>
        <v>3492</v>
      </c>
      <c r="P63" s="13">
        <f t="shared" si="3"/>
        <v>96379</v>
      </c>
    </row>
    <row r="64" spans="1:16" s="10" customFormat="1" ht="15.75" customHeight="1">
      <c r="A64" s="11" t="s">
        <v>236</v>
      </c>
      <c r="B64" s="12" t="s">
        <v>72</v>
      </c>
      <c r="C64" s="13">
        <v>3766</v>
      </c>
      <c r="D64" s="13">
        <v>53695</v>
      </c>
      <c r="E64" s="13">
        <v>63</v>
      </c>
      <c r="F64" s="13">
        <v>4425</v>
      </c>
      <c r="G64" s="13">
        <v>1</v>
      </c>
      <c r="H64" s="13">
        <v>15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f t="shared" si="2"/>
        <v>3830</v>
      </c>
      <c r="P64" s="13">
        <f t="shared" si="3"/>
        <v>58135</v>
      </c>
    </row>
    <row r="65" spans="1:16" s="10" customFormat="1" ht="15.75" customHeight="1">
      <c r="A65" s="11" t="s">
        <v>237</v>
      </c>
      <c r="B65" s="12" t="s">
        <v>73</v>
      </c>
      <c r="C65" s="13">
        <v>8173</v>
      </c>
      <c r="D65" s="13">
        <v>159331</v>
      </c>
      <c r="E65" s="13">
        <v>57</v>
      </c>
      <c r="F65" s="13">
        <v>2749</v>
      </c>
      <c r="G65" s="13">
        <v>1</v>
      </c>
      <c r="H65" s="13">
        <v>1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f t="shared" si="2"/>
        <v>8231</v>
      </c>
      <c r="P65" s="13">
        <f t="shared" si="3"/>
        <v>162081</v>
      </c>
    </row>
    <row r="66" spans="1:16" s="10" customFormat="1" ht="15.75" customHeight="1">
      <c r="A66" s="11" t="s">
        <v>238</v>
      </c>
      <c r="B66" s="12" t="s">
        <v>74</v>
      </c>
      <c r="C66" s="13">
        <v>13288</v>
      </c>
      <c r="D66" s="13">
        <v>302323</v>
      </c>
      <c r="E66" s="13">
        <v>139</v>
      </c>
      <c r="F66" s="13">
        <v>7108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f t="shared" si="2"/>
        <v>13427</v>
      </c>
      <c r="P66" s="13">
        <f t="shared" si="3"/>
        <v>309431</v>
      </c>
    </row>
    <row r="67" spans="1:16" s="10" customFormat="1" ht="15.75" customHeight="1">
      <c r="A67" s="11" t="s">
        <v>398</v>
      </c>
      <c r="B67" s="12" t="s">
        <v>399</v>
      </c>
      <c r="C67" s="13">
        <v>3812</v>
      </c>
      <c r="D67" s="13">
        <v>32215</v>
      </c>
      <c r="E67" s="13">
        <v>1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f t="shared" si="2"/>
        <v>3813</v>
      </c>
      <c r="P67" s="13">
        <f t="shared" si="3"/>
        <v>32215</v>
      </c>
    </row>
    <row r="68" spans="1:16" s="10" customFormat="1" ht="15.75" customHeight="1">
      <c r="A68" s="11" t="s">
        <v>400</v>
      </c>
      <c r="B68" s="12" t="s">
        <v>75</v>
      </c>
      <c r="C68" s="13">
        <v>903</v>
      </c>
      <c r="D68" s="13">
        <v>25432</v>
      </c>
      <c r="E68" s="13">
        <v>58</v>
      </c>
      <c r="F68" s="13">
        <v>4413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f t="shared" si="2"/>
        <v>961</v>
      </c>
      <c r="P68" s="13">
        <f t="shared" si="3"/>
        <v>29845</v>
      </c>
    </row>
    <row r="69" spans="1:16" s="10" customFormat="1" ht="15.75" customHeight="1">
      <c r="A69" s="11" t="s">
        <v>239</v>
      </c>
      <c r="B69" s="12" t="s">
        <v>76</v>
      </c>
      <c r="C69" s="13">
        <v>114354</v>
      </c>
      <c r="D69" s="13">
        <v>3060606</v>
      </c>
      <c r="E69" s="13">
        <v>3384</v>
      </c>
      <c r="F69" s="13">
        <v>190271</v>
      </c>
      <c r="G69" s="13">
        <v>4</v>
      </c>
      <c r="H69" s="13">
        <v>129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f t="shared" si="2"/>
        <v>117742</v>
      </c>
      <c r="P69" s="13">
        <f t="shared" si="3"/>
        <v>3251006</v>
      </c>
    </row>
    <row r="70" spans="1:16" s="10" customFormat="1" ht="15.75" customHeight="1">
      <c r="A70" s="11" t="s">
        <v>240</v>
      </c>
      <c r="B70" s="12" t="s">
        <v>77</v>
      </c>
      <c r="C70" s="13">
        <v>12056</v>
      </c>
      <c r="D70" s="13">
        <v>408919</v>
      </c>
      <c r="E70" s="13">
        <v>1440</v>
      </c>
      <c r="F70" s="13">
        <v>108257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f t="shared" si="2"/>
        <v>13496</v>
      </c>
      <c r="P70" s="13">
        <f t="shared" si="3"/>
        <v>517176</v>
      </c>
    </row>
    <row r="71" spans="1:16" s="10" customFormat="1" ht="15.75" customHeight="1">
      <c r="A71" s="11" t="s">
        <v>241</v>
      </c>
      <c r="B71" s="12" t="s">
        <v>78</v>
      </c>
      <c r="C71" s="13">
        <v>7769</v>
      </c>
      <c r="D71" s="13">
        <v>185646</v>
      </c>
      <c r="E71" s="13">
        <v>219</v>
      </c>
      <c r="F71" s="13">
        <v>16993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f t="shared" si="2"/>
        <v>7988</v>
      </c>
      <c r="P71" s="13">
        <f t="shared" si="3"/>
        <v>202639</v>
      </c>
    </row>
    <row r="72" spans="1:16" s="10" customFormat="1" ht="15.75" customHeight="1">
      <c r="A72" s="11" t="s">
        <v>242</v>
      </c>
      <c r="B72" s="12" t="s">
        <v>80</v>
      </c>
      <c r="C72" s="13">
        <v>11085</v>
      </c>
      <c r="D72" s="13">
        <v>218946</v>
      </c>
      <c r="E72" s="13">
        <v>433</v>
      </c>
      <c r="F72" s="13">
        <v>25203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f t="shared" si="2"/>
        <v>11518</v>
      </c>
      <c r="P72" s="13">
        <f t="shared" si="3"/>
        <v>244149</v>
      </c>
    </row>
    <row r="73" spans="1:16" s="10" customFormat="1" ht="15.75" customHeight="1">
      <c r="A73" s="11" t="s">
        <v>243</v>
      </c>
      <c r="B73" s="12" t="s">
        <v>81</v>
      </c>
      <c r="C73" s="13">
        <v>9271</v>
      </c>
      <c r="D73" s="13">
        <v>227323</v>
      </c>
      <c r="E73" s="13">
        <v>622</v>
      </c>
      <c r="F73" s="13">
        <v>39503</v>
      </c>
      <c r="G73" s="13">
        <v>1</v>
      </c>
      <c r="H73" s="13">
        <v>450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f t="shared" si="2"/>
        <v>9894</v>
      </c>
      <c r="P73" s="13">
        <f t="shared" si="3"/>
        <v>267276</v>
      </c>
    </row>
    <row r="74" spans="1:16" s="10" customFormat="1" ht="15.75" customHeight="1">
      <c r="A74" s="11" t="s">
        <v>244</v>
      </c>
      <c r="B74" s="12" t="s">
        <v>83</v>
      </c>
      <c r="C74" s="13">
        <v>382</v>
      </c>
      <c r="D74" s="13">
        <v>15565</v>
      </c>
      <c r="E74" s="13">
        <v>24</v>
      </c>
      <c r="F74" s="13">
        <v>893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f t="shared" si="2"/>
        <v>406</v>
      </c>
      <c r="P74" s="13">
        <f t="shared" si="3"/>
        <v>16458</v>
      </c>
    </row>
    <row r="75" spans="1:16" s="10" customFormat="1" ht="15.75" customHeight="1">
      <c r="A75" s="11" t="s">
        <v>245</v>
      </c>
      <c r="B75" s="12" t="s">
        <v>85</v>
      </c>
      <c r="C75" s="13">
        <v>1657</v>
      </c>
      <c r="D75" s="13">
        <v>26314</v>
      </c>
      <c r="E75" s="13">
        <v>12</v>
      </c>
      <c r="F75" s="13">
        <v>271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f t="shared" si="2"/>
        <v>1669</v>
      </c>
      <c r="P75" s="13">
        <f t="shared" si="3"/>
        <v>26585</v>
      </c>
    </row>
    <row r="76" spans="1:16" s="10" customFormat="1" ht="15.75" customHeight="1">
      <c r="A76" s="11" t="s">
        <v>246</v>
      </c>
      <c r="B76" s="12" t="s">
        <v>86</v>
      </c>
      <c r="C76" s="13">
        <v>2746</v>
      </c>
      <c r="D76" s="13">
        <v>80095</v>
      </c>
      <c r="E76" s="13">
        <v>190</v>
      </c>
      <c r="F76" s="13">
        <v>23032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f aca="true" t="shared" si="4" ref="O76:O85">C76+E76+G76+I76+K76+M76</f>
        <v>2936</v>
      </c>
      <c r="P76" s="13">
        <f aca="true" t="shared" si="5" ref="P76:P85">D76+F76+H76+J76+L76+N76</f>
        <v>103127</v>
      </c>
    </row>
    <row r="77" spans="1:16" s="10" customFormat="1" ht="15.75" customHeight="1">
      <c r="A77" s="11" t="s">
        <v>247</v>
      </c>
      <c r="B77" s="12" t="s">
        <v>87</v>
      </c>
      <c r="C77" s="13">
        <v>17947</v>
      </c>
      <c r="D77" s="13">
        <v>410973</v>
      </c>
      <c r="E77" s="13">
        <v>622</v>
      </c>
      <c r="F77" s="13">
        <v>41744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f t="shared" si="4"/>
        <v>18569</v>
      </c>
      <c r="P77" s="13">
        <f t="shared" si="5"/>
        <v>452717</v>
      </c>
    </row>
    <row r="78" spans="1:16" s="10" customFormat="1" ht="15.75" customHeight="1">
      <c r="A78" s="11" t="s">
        <v>401</v>
      </c>
      <c r="B78" s="12" t="s">
        <v>89</v>
      </c>
      <c r="C78" s="13">
        <v>1818</v>
      </c>
      <c r="D78" s="13">
        <v>39460</v>
      </c>
      <c r="E78" s="13">
        <v>6</v>
      </c>
      <c r="F78" s="13">
        <v>244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f t="shared" si="4"/>
        <v>1824</v>
      </c>
      <c r="P78" s="13">
        <f t="shared" si="5"/>
        <v>39704</v>
      </c>
    </row>
    <row r="79" spans="1:16" s="10" customFormat="1" ht="15.75" customHeight="1">
      <c r="A79" s="11" t="s">
        <v>248</v>
      </c>
      <c r="B79" s="12" t="s">
        <v>90</v>
      </c>
      <c r="C79" s="13">
        <v>2081</v>
      </c>
      <c r="D79" s="13">
        <v>38324</v>
      </c>
      <c r="E79" s="13">
        <v>4</v>
      </c>
      <c r="F79" s="13">
        <v>18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f t="shared" si="4"/>
        <v>2085</v>
      </c>
      <c r="P79" s="13">
        <f t="shared" si="5"/>
        <v>38342</v>
      </c>
    </row>
    <row r="80" spans="1:16" s="10" customFormat="1" ht="15.75" customHeight="1">
      <c r="A80" s="11" t="s">
        <v>249</v>
      </c>
      <c r="B80" s="12" t="s">
        <v>91</v>
      </c>
      <c r="C80" s="13">
        <v>1716</v>
      </c>
      <c r="D80" s="13">
        <v>43275</v>
      </c>
      <c r="E80" s="13">
        <v>110</v>
      </c>
      <c r="F80" s="13">
        <v>7528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f t="shared" si="4"/>
        <v>1826</v>
      </c>
      <c r="P80" s="13">
        <f t="shared" si="5"/>
        <v>50803</v>
      </c>
    </row>
    <row r="81" spans="1:16" s="10" customFormat="1" ht="15.75" customHeight="1">
      <c r="A81" s="11" t="s">
        <v>250</v>
      </c>
      <c r="B81" s="12" t="s">
        <v>92</v>
      </c>
      <c r="C81" s="13">
        <v>5323</v>
      </c>
      <c r="D81" s="13">
        <v>148130</v>
      </c>
      <c r="E81" s="13">
        <v>199</v>
      </c>
      <c r="F81" s="13">
        <v>15155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f t="shared" si="4"/>
        <v>5522</v>
      </c>
      <c r="P81" s="13">
        <f t="shared" si="5"/>
        <v>163285</v>
      </c>
    </row>
    <row r="82" spans="1:16" s="10" customFormat="1" ht="15.75" customHeight="1">
      <c r="A82" s="11" t="s">
        <v>251</v>
      </c>
      <c r="B82" s="12" t="s">
        <v>93</v>
      </c>
      <c r="C82" s="13">
        <v>58934</v>
      </c>
      <c r="D82" s="13">
        <v>1509269</v>
      </c>
      <c r="E82" s="13">
        <v>1610</v>
      </c>
      <c r="F82" s="13">
        <v>141439</v>
      </c>
      <c r="G82" s="13">
        <v>1</v>
      </c>
      <c r="H82" s="13">
        <v>1</v>
      </c>
      <c r="I82" s="13">
        <v>0</v>
      </c>
      <c r="J82" s="13">
        <v>0</v>
      </c>
      <c r="K82" s="13">
        <v>0</v>
      </c>
      <c r="L82" s="13">
        <v>0</v>
      </c>
      <c r="M82" s="13">
        <v>1</v>
      </c>
      <c r="N82" s="13">
        <v>0</v>
      </c>
      <c r="O82" s="13">
        <f t="shared" si="4"/>
        <v>60546</v>
      </c>
      <c r="P82" s="13">
        <f t="shared" si="5"/>
        <v>1650709</v>
      </c>
    </row>
    <row r="83" spans="1:16" s="10" customFormat="1" ht="15.75" customHeight="1">
      <c r="A83" s="14" t="s">
        <v>252</v>
      </c>
      <c r="B83" s="15" t="s">
        <v>94</v>
      </c>
      <c r="C83" s="16">
        <v>17959</v>
      </c>
      <c r="D83" s="16">
        <v>399617</v>
      </c>
      <c r="E83" s="16">
        <v>461</v>
      </c>
      <c r="F83" s="16">
        <v>27302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f t="shared" si="4"/>
        <v>18420</v>
      </c>
      <c r="P83" s="16">
        <f t="shared" si="5"/>
        <v>426919</v>
      </c>
    </row>
    <row r="84" spans="1:16" s="10" customFormat="1" ht="15.75" customHeight="1">
      <c r="A84" s="11" t="s">
        <v>253</v>
      </c>
      <c r="B84" s="12" t="s">
        <v>95</v>
      </c>
      <c r="C84" s="13">
        <v>11199</v>
      </c>
      <c r="D84" s="13">
        <v>228660</v>
      </c>
      <c r="E84" s="13">
        <v>374</v>
      </c>
      <c r="F84" s="13">
        <v>21511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f t="shared" si="4"/>
        <v>11573</v>
      </c>
      <c r="P84" s="13">
        <f t="shared" si="5"/>
        <v>250171</v>
      </c>
    </row>
    <row r="85" spans="1:16" s="10" customFormat="1" ht="15.75" customHeight="1">
      <c r="A85" s="11" t="s">
        <v>254</v>
      </c>
      <c r="B85" s="12" t="s">
        <v>96</v>
      </c>
      <c r="C85" s="13">
        <v>36132</v>
      </c>
      <c r="D85" s="13">
        <v>1196147</v>
      </c>
      <c r="E85" s="13">
        <v>4003</v>
      </c>
      <c r="F85" s="13">
        <v>305929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f t="shared" si="4"/>
        <v>40135</v>
      </c>
      <c r="P85" s="13">
        <f t="shared" si="5"/>
        <v>1502076</v>
      </c>
    </row>
    <row r="86" spans="1:16" s="10" customFormat="1" ht="15.75" customHeight="1">
      <c r="A86" s="11" t="s">
        <v>255</v>
      </c>
      <c r="B86" s="12" t="s">
        <v>97</v>
      </c>
      <c r="C86" s="13">
        <v>14719</v>
      </c>
      <c r="D86" s="13">
        <v>320404</v>
      </c>
      <c r="E86" s="13">
        <v>899</v>
      </c>
      <c r="F86" s="13">
        <v>50741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f aca="true" t="shared" si="6" ref="O86:O141">C86+E86+G86+I86+K86+M86</f>
        <v>15618</v>
      </c>
      <c r="P86" s="13">
        <f aca="true" t="shared" si="7" ref="P86:P141">D86+F86+H86+J86+L86+N86</f>
        <v>371145</v>
      </c>
    </row>
    <row r="87" spans="1:16" s="10" customFormat="1" ht="15.75" customHeight="1">
      <c r="A87" s="11" t="s">
        <v>256</v>
      </c>
      <c r="B87" s="12" t="s">
        <v>98</v>
      </c>
      <c r="C87" s="13">
        <v>1732</v>
      </c>
      <c r="D87" s="13">
        <v>46785</v>
      </c>
      <c r="E87" s="13">
        <v>32</v>
      </c>
      <c r="F87" s="13">
        <v>2569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f t="shared" si="6"/>
        <v>1764</v>
      </c>
      <c r="P87" s="13">
        <f t="shared" si="7"/>
        <v>49354</v>
      </c>
    </row>
    <row r="88" spans="1:16" s="10" customFormat="1" ht="15.75" customHeight="1">
      <c r="A88" s="11" t="s">
        <v>257</v>
      </c>
      <c r="B88" s="12" t="s">
        <v>99</v>
      </c>
      <c r="C88" s="13">
        <v>18171</v>
      </c>
      <c r="D88" s="13">
        <v>249457</v>
      </c>
      <c r="E88" s="13">
        <v>77</v>
      </c>
      <c r="F88" s="13">
        <v>2271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f t="shared" si="6"/>
        <v>18248</v>
      </c>
      <c r="P88" s="13">
        <f t="shared" si="7"/>
        <v>251728</v>
      </c>
    </row>
    <row r="89" spans="1:16" s="10" customFormat="1" ht="15.75" customHeight="1">
      <c r="A89" s="11" t="s">
        <v>258</v>
      </c>
      <c r="B89" s="12" t="s">
        <v>100</v>
      </c>
      <c r="C89" s="13">
        <v>17791</v>
      </c>
      <c r="D89" s="13">
        <v>383836</v>
      </c>
      <c r="E89" s="13">
        <v>1339</v>
      </c>
      <c r="F89" s="13">
        <v>90995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1</v>
      </c>
      <c r="N89" s="13">
        <v>0</v>
      </c>
      <c r="O89" s="13">
        <f t="shared" si="6"/>
        <v>19131</v>
      </c>
      <c r="P89" s="13">
        <f t="shared" si="7"/>
        <v>474831</v>
      </c>
    </row>
    <row r="90" spans="1:16" s="10" customFormat="1" ht="15.75" customHeight="1">
      <c r="A90" s="11" t="s">
        <v>402</v>
      </c>
      <c r="B90" s="12" t="s">
        <v>403</v>
      </c>
      <c r="C90" s="13">
        <v>468</v>
      </c>
      <c r="D90" s="13">
        <v>15379</v>
      </c>
      <c r="E90" s="13">
        <v>6</v>
      </c>
      <c r="F90" s="13">
        <v>276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f t="shared" si="6"/>
        <v>474</v>
      </c>
      <c r="P90" s="13">
        <f t="shared" si="7"/>
        <v>15655</v>
      </c>
    </row>
    <row r="91" spans="1:16" s="10" customFormat="1" ht="15.75" customHeight="1">
      <c r="A91" s="11" t="s">
        <v>404</v>
      </c>
      <c r="B91" s="12" t="s">
        <v>102</v>
      </c>
      <c r="C91" s="13">
        <v>326</v>
      </c>
      <c r="D91" s="13">
        <v>13572</v>
      </c>
      <c r="E91" s="13">
        <v>23</v>
      </c>
      <c r="F91" s="13">
        <v>1713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f t="shared" si="6"/>
        <v>349</v>
      </c>
      <c r="P91" s="13">
        <f t="shared" si="7"/>
        <v>15285</v>
      </c>
    </row>
    <row r="92" spans="1:16" s="10" customFormat="1" ht="15.75" customHeight="1">
      <c r="A92" s="11" t="s">
        <v>259</v>
      </c>
      <c r="B92" s="12" t="s">
        <v>105</v>
      </c>
      <c r="C92" s="13">
        <v>99646</v>
      </c>
      <c r="D92" s="13">
        <v>2315956</v>
      </c>
      <c r="E92" s="13">
        <v>1778</v>
      </c>
      <c r="F92" s="13">
        <v>105799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f t="shared" si="6"/>
        <v>101424</v>
      </c>
      <c r="P92" s="13">
        <f t="shared" si="7"/>
        <v>2421755</v>
      </c>
    </row>
    <row r="93" spans="1:16" s="10" customFormat="1" ht="15.75" customHeight="1">
      <c r="A93" s="11" t="s">
        <v>260</v>
      </c>
      <c r="B93" s="12" t="s">
        <v>106</v>
      </c>
      <c r="C93" s="13">
        <v>5150</v>
      </c>
      <c r="D93" s="13">
        <v>91890</v>
      </c>
      <c r="E93" s="13">
        <v>230</v>
      </c>
      <c r="F93" s="13">
        <v>11364</v>
      </c>
      <c r="G93" s="13">
        <v>1</v>
      </c>
      <c r="H93" s="13">
        <v>7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f t="shared" si="6"/>
        <v>5381</v>
      </c>
      <c r="P93" s="13">
        <f t="shared" si="7"/>
        <v>103261</v>
      </c>
    </row>
    <row r="94" spans="1:16" s="10" customFormat="1" ht="15.75" customHeight="1">
      <c r="A94" s="11" t="s">
        <v>261</v>
      </c>
      <c r="B94" s="12" t="s">
        <v>107</v>
      </c>
      <c r="C94" s="13">
        <v>3170</v>
      </c>
      <c r="D94" s="13">
        <v>61218</v>
      </c>
      <c r="E94" s="13">
        <v>204</v>
      </c>
      <c r="F94" s="13">
        <v>17287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3">
        <f t="shared" si="6"/>
        <v>3374</v>
      </c>
      <c r="P94" s="13">
        <f t="shared" si="7"/>
        <v>78505</v>
      </c>
    </row>
    <row r="95" spans="1:16" s="10" customFormat="1" ht="15.75" customHeight="1">
      <c r="A95" s="11" t="s">
        <v>262</v>
      </c>
      <c r="B95" s="12" t="s">
        <v>108</v>
      </c>
      <c r="C95" s="13">
        <v>4966</v>
      </c>
      <c r="D95" s="13">
        <v>115042</v>
      </c>
      <c r="E95" s="13">
        <v>250</v>
      </c>
      <c r="F95" s="13">
        <v>14812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f t="shared" si="6"/>
        <v>5216</v>
      </c>
      <c r="P95" s="13">
        <f t="shared" si="7"/>
        <v>129854</v>
      </c>
    </row>
    <row r="96" spans="1:16" s="10" customFormat="1" ht="15.75" customHeight="1">
      <c r="A96" s="11" t="s">
        <v>263</v>
      </c>
      <c r="B96" s="12" t="s">
        <v>109</v>
      </c>
      <c r="C96" s="13">
        <v>5628</v>
      </c>
      <c r="D96" s="13">
        <v>118472</v>
      </c>
      <c r="E96" s="13">
        <v>63</v>
      </c>
      <c r="F96" s="13">
        <v>5106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3">
        <f t="shared" si="6"/>
        <v>5691</v>
      </c>
      <c r="P96" s="13">
        <f t="shared" si="7"/>
        <v>123578</v>
      </c>
    </row>
    <row r="97" spans="1:16" s="10" customFormat="1" ht="15.75" customHeight="1">
      <c r="A97" s="11" t="s">
        <v>264</v>
      </c>
      <c r="B97" s="12" t="s">
        <v>110</v>
      </c>
      <c r="C97" s="13">
        <v>1916</v>
      </c>
      <c r="D97" s="13">
        <v>65450</v>
      </c>
      <c r="E97" s="13">
        <v>30</v>
      </c>
      <c r="F97" s="13">
        <v>2477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f t="shared" si="6"/>
        <v>1946</v>
      </c>
      <c r="P97" s="13">
        <f t="shared" si="7"/>
        <v>67927</v>
      </c>
    </row>
    <row r="98" spans="1:16" s="10" customFormat="1" ht="15.75" customHeight="1">
      <c r="A98" s="11" t="s">
        <v>265</v>
      </c>
      <c r="B98" s="12" t="s">
        <v>111</v>
      </c>
      <c r="C98" s="13">
        <v>82864</v>
      </c>
      <c r="D98" s="13">
        <v>2018289</v>
      </c>
      <c r="E98" s="13">
        <v>3179</v>
      </c>
      <c r="F98" s="13">
        <v>217328</v>
      </c>
      <c r="G98" s="13">
        <v>2</v>
      </c>
      <c r="H98" s="13">
        <v>17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f t="shared" si="6"/>
        <v>86045</v>
      </c>
      <c r="P98" s="13">
        <f t="shared" si="7"/>
        <v>2235634</v>
      </c>
    </row>
    <row r="99" spans="1:16" s="10" customFormat="1" ht="15.75" customHeight="1">
      <c r="A99" s="11" t="s">
        <v>266</v>
      </c>
      <c r="B99" s="12" t="s">
        <v>112</v>
      </c>
      <c r="C99" s="13">
        <v>3397</v>
      </c>
      <c r="D99" s="13">
        <v>85695</v>
      </c>
      <c r="E99" s="13">
        <v>321</v>
      </c>
      <c r="F99" s="13">
        <v>26477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f t="shared" si="6"/>
        <v>3718</v>
      </c>
      <c r="P99" s="13">
        <f t="shared" si="7"/>
        <v>112172</v>
      </c>
    </row>
    <row r="100" spans="1:16" s="10" customFormat="1" ht="15.75" customHeight="1">
      <c r="A100" s="11" t="s">
        <v>267</v>
      </c>
      <c r="B100" s="12" t="s">
        <v>113</v>
      </c>
      <c r="C100" s="13">
        <v>5353</v>
      </c>
      <c r="D100" s="13">
        <v>113478</v>
      </c>
      <c r="E100" s="13">
        <v>81</v>
      </c>
      <c r="F100" s="13">
        <v>2863</v>
      </c>
      <c r="G100" s="13">
        <v>1</v>
      </c>
      <c r="H100" s="13">
        <v>1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f t="shared" si="6"/>
        <v>5435</v>
      </c>
      <c r="P100" s="13">
        <f t="shared" si="7"/>
        <v>116342</v>
      </c>
    </row>
    <row r="101" spans="1:16" s="10" customFormat="1" ht="15.75" customHeight="1">
      <c r="A101" s="11" t="s">
        <v>268</v>
      </c>
      <c r="B101" s="12" t="s">
        <v>115</v>
      </c>
      <c r="C101" s="13">
        <v>33348</v>
      </c>
      <c r="D101" s="13">
        <v>1059159</v>
      </c>
      <c r="E101" s="13">
        <v>1272</v>
      </c>
      <c r="F101" s="13">
        <v>75371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f t="shared" si="6"/>
        <v>34620</v>
      </c>
      <c r="P101" s="13">
        <f t="shared" si="7"/>
        <v>1134530</v>
      </c>
    </row>
    <row r="102" spans="1:16" s="10" customFormat="1" ht="15.75" customHeight="1">
      <c r="A102" s="11" t="s">
        <v>405</v>
      </c>
      <c r="B102" s="12" t="s">
        <v>406</v>
      </c>
      <c r="C102" s="13">
        <v>2621</v>
      </c>
      <c r="D102" s="13">
        <v>47592</v>
      </c>
      <c r="E102" s="13">
        <v>33</v>
      </c>
      <c r="F102" s="13">
        <v>1642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f t="shared" si="6"/>
        <v>2654</v>
      </c>
      <c r="P102" s="13">
        <f t="shared" si="7"/>
        <v>49234</v>
      </c>
    </row>
    <row r="103" spans="1:16" s="10" customFormat="1" ht="15.75" customHeight="1">
      <c r="A103" s="11" t="s">
        <v>269</v>
      </c>
      <c r="B103" s="12" t="s">
        <v>118</v>
      </c>
      <c r="C103" s="13">
        <v>46059</v>
      </c>
      <c r="D103" s="13">
        <v>1446970</v>
      </c>
      <c r="E103" s="13">
        <v>3955</v>
      </c>
      <c r="F103" s="13">
        <v>285496</v>
      </c>
      <c r="G103" s="13">
        <v>1</v>
      </c>
      <c r="H103" s="13">
        <v>14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f t="shared" si="6"/>
        <v>50015</v>
      </c>
      <c r="P103" s="13">
        <f t="shared" si="7"/>
        <v>1732480</v>
      </c>
    </row>
    <row r="104" spans="1:16" s="10" customFormat="1" ht="15.75" customHeight="1">
      <c r="A104" s="11" t="s">
        <v>270</v>
      </c>
      <c r="B104" s="12" t="s">
        <v>120</v>
      </c>
      <c r="C104" s="13">
        <v>8762</v>
      </c>
      <c r="D104" s="13">
        <v>145032</v>
      </c>
      <c r="E104" s="13">
        <v>122</v>
      </c>
      <c r="F104" s="13">
        <v>7577</v>
      </c>
      <c r="G104" s="13">
        <v>2</v>
      </c>
      <c r="H104" s="13">
        <v>59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f t="shared" si="6"/>
        <v>8886</v>
      </c>
      <c r="P104" s="13">
        <f t="shared" si="7"/>
        <v>152668</v>
      </c>
    </row>
    <row r="105" spans="1:16" s="10" customFormat="1" ht="15.75" customHeight="1">
      <c r="A105" s="11" t="s">
        <v>271</v>
      </c>
      <c r="B105" s="12" t="s">
        <v>121</v>
      </c>
      <c r="C105" s="13">
        <v>8579</v>
      </c>
      <c r="D105" s="13">
        <v>217573</v>
      </c>
      <c r="E105" s="13">
        <v>123</v>
      </c>
      <c r="F105" s="13">
        <v>7787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f t="shared" si="6"/>
        <v>8702</v>
      </c>
      <c r="P105" s="13">
        <f t="shared" si="7"/>
        <v>225360</v>
      </c>
    </row>
    <row r="106" spans="1:16" s="10" customFormat="1" ht="15.75" customHeight="1">
      <c r="A106" s="11" t="s">
        <v>407</v>
      </c>
      <c r="B106" s="12" t="s">
        <v>122</v>
      </c>
      <c r="C106" s="13">
        <v>1735</v>
      </c>
      <c r="D106" s="13">
        <v>41903</v>
      </c>
      <c r="E106" s="13">
        <v>55</v>
      </c>
      <c r="F106" s="13">
        <v>3860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3">
        <f t="shared" si="6"/>
        <v>1790</v>
      </c>
      <c r="P106" s="13">
        <f t="shared" si="7"/>
        <v>45763</v>
      </c>
    </row>
    <row r="107" spans="1:16" s="10" customFormat="1" ht="15.75" customHeight="1">
      <c r="A107" s="11" t="s">
        <v>272</v>
      </c>
      <c r="B107" s="12" t="s">
        <v>124</v>
      </c>
      <c r="C107" s="13">
        <v>12485</v>
      </c>
      <c r="D107" s="13">
        <v>390594</v>
      </c>
      <c r="E107" s="13">
        <v>847</v>
      </c>
      <c r="F107" s="13">
        <v>55168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3">
        <f t="shared" si="6"/>
        <v>13332</v>
      </c>
      <c r="P107" s="13">
        <f t="shared" si="7"/>
        <v>445762</v>
      </c>
    </row>
    <row r="108" spans="1:16" s="10" customFormat="1" ht="15.75" customHeight="1">
      <c r="A108" s="11" t="s">
        <v>273</v>
      </c>
      <c r="B108" s="12" t="s">
        <v>125</v>
      </c>
      <c r="C108" s="13">
        <v>68573</v>
      </c>
      <c r="D108" s="13">
        <v>1847063</v>
      </c>
      <c r="E108" s="13">
        <v>4201</v>
      </c>
      <c r="F108" s="13">
        <v>272018</v>
      </c>
      <c r="G108" s="13">
        <v>1</v>
      </c>
      <c r="H108" s="13">
        <v>1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3">
        <f t="shared" si="6"/>
        <v>72775</v>
      </c>
      <c r="P108" s="13">
        <f t="shared" si="7"/>
        <v>2119082</v>
      </c>
    </row>
    <row r="109" spans="1:16" s="10" customFormat="1" ht="15.75" customHeight="1">
      <c r="A109" s="11" t="s">
        <v>274</v>
      </c>
      <c r="B109" s="12" t="s">
        <v>127</v>
      </c>
      <c r="C109" s="13">
        <v>371</v>
      </c>
      <c r="D109" s="13">
        <v>8612</v>
      </c>
      <c r="E109" s="13">
        <v>7</v>
      </c>
      <c r="F109" s="13">
        <v>285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13">
        <f t="shared" si="6"/>
        <v>378</v>
      </c>
      <c r="P109" s="13">
        <f t="shared" si="7"/>
        <v>8897</v>
      </c>
    </row>
    <row r="110" spans="1:16" s="10" customFormat="1" ht="15.75" customHeight="1">
      <c r="A110" s="11" t="s">
        <v>275</v>
      </c>
      <c r="B110" s="12" t="s">
        <v>128</v>
      </c>
      <c r="C110" s="13">
        <v>1359</v>
      </c>
      <c r="D110" s="13">
        <v>29217</v>
      </c>
      <c r="E110" s="13">
        <v>6</v>
      </c>
      <c r="F110" s="13">
        <v>301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3">
        <f t="shared" si="6"/>
        <v>1365</v>
      </c>
      <c r="P110" s="13">
        <f t="shared" si="7"/>
        <v>29518</v>
      </c>
    </row>
    <row r="111" spans="1:16" s="10" customFormat="1" ht="15.75" customHeight="1">
      <c r="A111" s="11" t="s">
        <v>276</v>
      </c>
      <c r="B111" s="12" t="s">
        <v>129</v>
      </c>
      <c r="C111" s="13">
        <v>8125</v>
      </c>
      <c r="D111" s="13">
        <v>171079</v>
      </c>
      <c r="E111" s="13">
        <v>144</v>
      </c>
      <c r="F111" s="13">
        <v>7841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3">
        <f t="shared" si="6"/>
        <v>8269</v>
      </c>
      <c r="P111" s="13">
        <f t="shared" si="7"/>
        <v>178920</v>
      </c>
    </row>
    <row r="112" spans="1:16" s="10" customFormat="1" ht="15.75" customHeight="1">
      <c r="A112" s="11" t="s">
        <v>277</v>
      </c>
      <c r="B112" s="12" t="s">
        <v>132</v>
      </c>
      <c r="C112" s="13">
        <v>170125</v>
      </c>
      <c r="D112" s="13">
        <v>5085849</v>
      </c>
      <c r="E112" s="13">
        <v>3831</v>
      </c>
      <c r="F112" s="13">
        <v>216557</v>
      </c>
      <c r="G112" s="13">
        <v>5</v>
      </c>
      <c r="H112" s="13">
        <v>19</v>
      </c>
      <c r="I112" s="13">
        <v>1</v>
      </c>
      <c r="J112" s="13">
        <v>0</v>
      </c>
      <c r="K112" s="13">
        <v>0</v>
      </c>
      <c r="L112" s="13">
        <v>0</v>
      </c>
      <c r="M112" s="13">
        <v>1</v>
      </c>
      <c r="N112" s="13">
        <v>0</v>
      </c>
      <c r="O112" s="13">
        <f t="shared" si="6"/>
        <v>173963</v>
      </c>
      <c r="P112" s="13">
        <f t="shared" si="7"/>
        <v>5302425</v>
      </c>
    </row>
    <row r="113" spans="1:16" s="10" customFormat="1" ht="15.75" customHeight="1">
      <c r="A113" s="11" t="s">
        <v>278</v>
      </c>
      <c r="B113" s="12" t="s">
        <v>134</v>
      </c>
      <c r="C113" s="13">
        <v>1352</v>
      </c>
      <c r="D113" s="13">
        <v>19815</v>
      </c>
      <c r="E113" s="13">
        <v>33</v>
      </c>
      <c r="F113" s="13">
        <v>2398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f t="shared" si="6"/>
        <v>1385</v>
      </c>
      <c r="P113" s="13">
        <f t="shared" si="7"/>
        <v>22213</v>
      </c>
    </row>
    <row r="114" spans="1:16" s="10" customFormat="1" ht="15.75" customHeight="1">
      <c r="A114" s="11" t="s">
        <v>279</v>
      </c>
      <c r="B114" s="12" t="s">
        <v>136</v>
      </c>
      <c r="C114" s="13">
        <v>32325</v>
      </c>
      <c r="D114" s="13">
        <v>791781</v>
      </c>
      <c r="E114" s="13">
        <v>578</v>
      </c>
      <c r="F114" s="13">
        <v>33890</v>
      </c>
      <c r="G114" s="13">
        <v>3</v>
      </c>
      <c r="H114" s="13">
        <v>5</v>
      </c>
      <c r="I114" s="13">
        <v>1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13">
        <f t="shared" si="6"/>
        <v>32907</v>
      </c>
      <c r="P114" s="13">
        <f t="shared" si="7"/>
        <v>825676</v>
      </c>
    </row>
    <row r="115" spans="1:16" s="10" customFormat="1" ht="15.75" customHeight="1">
      <c r="A115" s="11" t="s">
        <v>280</v>
      </c>
      <c r="B115" s="12" t="s">
        <v>137</v>
      </c>
      <c r="C115" s="13">
        <v>812</v>
      </c>
      <c r="D115" s="13">
        <v>25738</v>
      </c>
      <c r="E115" s="13">
        <v>54</v>
      </c>
      <c r="F115" s="13">
        <v>2761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3">
        <f t="shared" si="6"/>
        <v>866</v>
      </c>
      <c r="P115" s="13">
        <f t="shared" si="7"/>
        <v>28499</v>
      </c>
    </row>
    <row r="116" spans="1:16" s="10" customFormat="1" ht="15.75" customHeight="1">
      <c r="A116" s="11" t="s">
        <v>281</v>
      </c>
      <c r="B116" s="12" t="s">
        <v>138</v>
      </c>
      <c r="C116" s="13">
        <v>59859</v>
      </c>
      <c r="D116" s="13">
        <v>1418758</v>
      </c>
      <c r="E116" s="13">
        <v>1299</v>
      </c>
      <c r="F116" s="13">
        <v>72953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3">
        <f t="shared" si="6"/>
        <v>61158</v>
      </c>
      <c r="P116" s="13">
        <f t="shared" si="7"/>
        <v>1491711</v>
      </c>
    </row>
    <row r="117" spans="1:16" s="10" customFormat="1" ht="15.75" customHeight="1">
      <c r="A117" s="11" t="s">
        <v>282</v>
      </c>
      <c r="B117" s="12" t="s">
        <v>139</v>
      </c>
      <c r="C117" s="13">
        <v>1152</v>
      </c>
      <c r="D117" s="13">
        <v>20188</v>
      </c>
      <c r="E117" s="13">
        <v>1</v>
      </c>
      <c r="F117" s="13">
        <v>6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3">
        <f t="shared" si="6"/>
        <v>1153</v>
      </c>
      <c r="P117" s="13">
        <f t="shared" si="7"/>
        <v>20194</v>
      </c>
    </row>
    <row r="118" spans="1:16" s="10" customFormat="1" ht="15.75" customHeight="1">
      <c r="A118" s="11" t="s">
        <v>283</v>
      </c>
      <c r="B118" s="12" t="s">
        <v>140</v>
      </c>
      <c r="C118" s="13">
        <v>5597</v>
      </c>
      <c r="D118" s="13">
        <v>175304</v>
      </c>
      <c r="E118" s="13">
        <v>434</v>
      </c>
      <c r="F118" s="13">
        <v>30534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13">
        <f t="shared" si="6"/>
        <v>6031</v>
      </c>
      <c r="P118" s="13">
        <f t="shared" si="7"/>
        <v>205838</v>
      </c>
    </row>
    <row r="119" spans="1:16" s="10" customFormat="1" ht="15.75" customHeight="1">
      <c r="A119" s="14" t="s">
        <v>284</v>
      </c>
      <c r="B119" s="15" t="s">
        <v>141</v>
      </c>
      <c r="C119" s="16">
        <v>14339</v>
      </c>
      <c r="D119" s="16">
        <v>354265</v>
      </c>
      <c r="E119" s="16">
        <v>286</v>
      </c>
      <c r="F119" s="16">
        <v>16319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f t="shared" si="6"/>
        <v>14625</v>
      </c>
      <c r="P119" s="16">
        <f t="shared" si="7"/>
        <v>370584</v>
      </c>
    </row>
    <row r="120" spans="1:16" s="10" customFormat="1" ht="15.75" customHeight="1">
      <c r="A120" s="11" t="s">
        <v>285</v>
      </c>
      <c r="B120" s="12" t="s">
        <v>142</v>
      </c>
      <c r="C120" s="13">
        <v>2176</v>
      </c>
      <c r="D120" s="13">
        <v>60626</v>
      </c>
      <c r="E120" s="13">
        <v>141</v>
      </c>
      <c r="F120" s="13">
        <v>13330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13">
        <f t="shared" si="6"/>
        <v>2317</v>
      </c>
      <c r="P120" s="13">
        <f t="shared" si="7"/>
        <v>73956</v>
      </c>
    </row>
    <row r="121" spans="1:16" s="10" customFormat="1" ht="15.75" customHeight="1">
      <c r="A121" s="11" t="s">
        <v>286</v>
      </c>
      <c r="B121" s="12" t="s">
        <v>143</v>
      </c>
      <c r="C121" s="13">
        <v>21653</v>
      </c>
      <c r="D121" s="13">
        <v>638443</v>
      </c>
      <c r="E121" s="13">
        <v>809</v>
      </c>
      <c r="F121" s="13">
        <v>62878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13">
        <f t="shared" si="6"/>
        <v>22462</v>
      </c>
      <c r="P121" s="13">
        <f t="shared" si="7"/>
        <v>701321</v>
      </c>
    </row>
    <row r="122" spans="1:16" s="10" customFormat="1" ht="15.75" customHeight="1">
      <c r="A122" s="11" t="s">
        <v>287</v>
      </c>
      <c r="B122" s="12" t="s">
        <v>144</v>
      </c>
      <c r="C122" s="13">
        <v>7981</v>
      </c>
      <c r="D122" s="13">
        <v>214601</v>
      </c>
      <c r="E122" s="13">
        <v>80</v>
      </c>
      <c r="F122" s="13">
        <v>4323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f t="shared" si="6"/>
        <v>8061</v>
      </c>
      <c r="P122" s="13">
        <f t="shared" si="7"/>
        <v>218924</v>
      </c>
    </row>
    <row r="123" spans="1:16" s="10" customFormat="1" ht="15.75" customHeight="1">
      <c r="A123" s="11" t="s">
        <v>288</v>
      </c>
      <c r="B123" s="12" t="s">
        <v>150</v>
      </c>
      <c r="C123" s="13">
        <v>10782</v>
      </c>
      <c r="D123" s="13">
        <v>268257</v>
      </c>
      <c r="E123" s="13">
        <v>327</v>
      </c>
      <c r="F123" s="13">
        <v>20011</v>
      </c>
      <c r="G123" s="13">
        <v>4</v>
      </c>
      <c r="H123" s="13">
        <v>9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13">
        <f t="shared" si="6"/>
        <v>11113</v>
      </c>
      <c r="P123" s="13">
        <f t="shared" si="7"/>
        <v>288277</v>
      </c>
    </row>
    <row r="124" spans="1:16" s="10" customFormat="1" ht="15.75" customHeight="1">
      <c r="A124" s="11" t="s">
        <v>289</v>
      </c>
      <c r="B124" s="12" t="s">
        <v>151</v>
      </c>
      <c r="C124" s="13">
        <v>15875</v>
      </c>
      <c r="D124" s="13">
        <v>323274</v>
      </c>
      <c r="E124" s="13">
        <v>469</v>
      </c>
      <c r="F124" s="13">
        <v>31403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13">
        <f t="shared" si="6"/>
        <v>16344</v>
      </c>
      <c r="P124" s="13">
        <f t="shared" si="7"/>
        <v>354677</v>
      </c>
    </row>
    <row r="125" spans="1:16" s="10" customFormat="1" ht="15.75" customHeight="1">
      <c r="A125" s="11" t="s">
        <v>408</v>
      </c>
      <c r="B125" s="12" t="s">
        <v>409</v>
      </c>
      <c r="C125" s="13">
        <v>950</v>
      </c>
      <c r="D125" s="13">
        <v>23902</v>
      </c>
      <c r="E125" s="13">
        <v>4</v>
      </c>
      <c r="F125" s="13">
        <v>180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13">
        <f t="shared" si="6"/>
        <v>954</v>
      </c>
      <c r="P125" s="13">
        <f t="shared" si="7"/>
        <v>24082</v>
      </c>
    </row>
    <row r="126" spans="1:16" s="10" customFormat="1" ht="15.75" customHeight="1">
      <c r="A126" s="11" t="s">
        <v>290</v>
      </c>
      <c r="B126" s="12" t="s">
        <v>152</v>
      </c>
      <c r="C126" s="13">
        <v>1697</v>
      </c>
      <c r="D126" s="13">
        <v>35537</v>
      </c>
      <c r="E126" s="13">
        <v>28</v>
      </c>
      <c r="F126" s="13">
        <v>1792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13">
        <f t="shared" si="6"/>
        <v>1725</v>
      </c>
      <c r="P126" s="13">
        <f t="shared" si="7"/>
        <v>37329</v>
      </c>
    </row>
    <row r="127" spans="1:16" s="10" customFormat="1" ht="15.75" customHeight="1">
      <c r="A127" s="11" t="s">
        <v>291</v>
      </c>
      <c r="B127" s="12" t="s">
        <v>153</v>
      </c>
      <c r="C127" s="13">
        <v>2778</v>
      </c>
      <c r="D127" s="13">
        <v>74201</v>
      </c>
      <c r="E127" s="13">
        <v>47</v>
      </c>
      <c r="F127" s="13">
        <v>3467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3">
        <f t="shared" si="6"/>
        <v>2825</v>
      </c>
      <c r="P127" s="13">
        <f t="shared" si="7"/>
        <v>77668</v>
      </c>
    </row>
    <row r="128" spans="1:16" s="10" customFormat="1" ht="15.75" customHeight="1">
      <c r="A128" s="11" t="s">
        <v>292</v>
      </c>
      <c r="B128" s="12" t="s">
        <v>154</v>
      </c>
      <c r="C128" s="13">
        <v>2371</v>
      </c>
      <c r="D128" s="13">
        <v>56600</v>
      </c>
      <c r="E128" s="13">
        <v>21</v>
      </c>
      <c r="F128" s="13">
        <v>1385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3">
        <f t="shared" si="6"/>
        <v>2392</v>
      </c>
      <c r="P128" s="13">
        <f t="shared" si="7"/>
        <v>57985</v>
      </c>
    </row>
    <row r="129" spans="1:16" s="10" customFormat="1" ht="15.75" customHeight="1">
      <c r="A129" s="11" t="s">
        <v>293</v>
      </c>
      <c r="B129" s="12" t="s">
        <v>155</v>
      </c>
      <c r="C129" s="13">
        <v>8492</v>
      </c>
      <c r="D129" s="13">
        <v>201347</v>
      </c>
      <c r="E129" s="13">
        <v>245</v>
      </c>
      <c r="F129" s="13">
        <v>13713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3">
        <f t="shared" si="6"/>
        <v>8737</v>
      </c>
      <c r="P129" s="13">
        <f t="shared" si="7"/>
        <v>215060</v>
      </c>
    </row>
    <row r="130" spans="1:16" s="10" customFormat="1" ht="15.75" customHeight="1">
      <c r="A130" s="11" t="s">
        <v>294</v>
      </c>
      <c r="B130" s="12" t="s">
        <v>157</v>
      </c>
      <c r="C130" s="13">
        <v>2959</v>
      </c>
      <c r="D130" s="13">
        <v>67749</v>
      </c>
      <c r="E130" s="13">
        <v>36</v>
      </c>
      <c r="F130" s="13">
        <v>3540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3">
        <f t="shared" si="6"/>
        <v>2995</v>
      </c>
      <c r="P130" s="13">
        <f t="shared" si="7"/>
        <v>71289</v>
      </c>
    </row>
    <row r="131" spans="1:16" s="10" customFormat="1" ht="15.75" customHeight="1">
      <c r="A131" s="11" t="s">
        <v>410</v>
      </c>
      <c r="B131" s="12" t="s">
        <v>159</v>
      </c>
      <c r="C131" s="13">
        <v>86</v>
      </c>
      <c r="D131" s="13">
        <v>805</v>
      </c>
      <c r="E131" s="13">
        <v>1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f t="shared" si="6"/>
        <v>87</v>
      </c>
      <c r="P131" s="13">
        <f t="shared" si="7"/>
        <v>805</v>
      </c>
    </row>
    <row r="132" spans="1:16" s="10" customFormat="1" ht="15.75" customHeight="1">
      <c r="A132" s="11" t="s">
        <v>295</v>
      </c>
      <c r="B132" s="12" t="s">
        <v>160</v>
      </c>
      <c r="C132" s="13">
        <v>5439</v>
      </c>
      <c r="D132" s="13">
        <v>80682</v>
      </c>
      <c r="E132" s="13">
        <v>22</v>
      </c>
      <c r="F132" s="13">
        <v>591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13">
        <f t="shared" si="6"/>
        <v>5461</v>
      </c>
      <c r="P132" s="13">
        <f t="shared" si="7"/>
        <v>81273</v>
      </c>
    </row>
    <row r="133" spans="1:16" s="10" customFormat="1" ht="15.75" customHeight="1">
      <c r="A133" s="11" t="s">
        <v>296</v>
      </c>
      <c r="B133" s="12" t="s">
        <v>161</v>
      </c>
      <c r="C133" s="13">
        <v>94889</v>
      </c>
      <c r="D133" s="13">
        <v>2336518</v>
      </c>
      <c r="E133" s="13">
        <v>3388</v>
      </c>
      <c r="F133" s="13">
        <v>204587</v>
      </c>
      <c r="G133" s="13">
        <v>2</v>
      </c>
      <c r="H133" s="13">
        <v>15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13">
        <f t="shared" si="6"/>
        <v>98279</v>
      </c>
      <c r="P133" s="13">
        <f t="shared" si="7"/>
        <v>2541120</v>
      </c>
    </row>
    <row r="134" spans="1:16" s="10" customFormat="1" ht="15.75" customHeight="1">
      <c r="A134" s="11" t="s">
        <v>297</v>
      </c>
      <c r="B134" s="12" t="s">
        <v>162</v>
      </c>
      <c r="C134" s="13">
        <v>5952</v>
      </c>
      <c r="D134" s="13">
        <v>156753</v>
      </c>
      <c r="E134" s="13">
        <v>131</v>
      </c>
      <c r="F134" s="13">
        <v>9245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f t="shared" si="6"/>
        <v>6083</v>
      </c>
      <c r="P134" s="13">
        <f t="shared" si="7"/>
        <v>165998</v>
      </c>
    </row>
    <row r="135" spans="1:16" s="10" customFormat="1" ht="15.75" customHeight="1">
      <c r="A135" s="11" t="s">
        <v>298</v>
      </c>
      <c r="B135" s="12" t="s">
        <v>163</v>
      </c>
      <c r="C135" s="13">
        <v>10091</v>
      </c>
      <c r="D135" s="13">
        <v>224779</v>
      </c>
      <c r="E135" s="13">
        <v>1031</v>
      </c>
      <c r="F135" s="13">
        <v>70316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3">
        <f t="shared" si="6"/>
        <v>11122</v>
      </c>
      <c r="P135" s="13">
        <f t="shared" si="7"/>
        <v>295095</v>
      </c>
    </row>
    <row r="136" spans="1:16" s="10" customFormat="1" ht="15.75" customHeight="1">
      <c r="A136" s="11" t="s">
        <v>299</v>
      </c>
      <c r="B136" s="12" t="s">
        <v>165</v>
      </c>
      <c r="C136" s="13">
        <v>1485</v>
      </c>
      <c r="D136" s="13">
        <v>54136</v>
      </c>
      <c r="E136" s="13">
        <v>91</v>
      </c>
      <c r="F136" s="13">
        <v>6758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13">
        <f t="shared" si="6"/>
        <v>1576</v>
      </c>
      <c r="P136" s="13">
        <f t="shared" si="7"/>
        <v>60894</v>
      </c>
    </row>
    <row r="137" spans="1:16" s="10" customFormat="1" ht="15.75" customHeight="1">
      <c r="A137" s="11" t="s">
        <v>300</v>
      </c>
      <c r="B137" s="12" t="s">
        <v>166</v>
      </c>
      <c r="C137" s="13">
        <v>10941</v>
      </c>
      <c r="D137" s="13">
        <v>236673</v>
      </c>
      <c r="E137" s="13">
        <v>363</v>
      </c>
      <c r="F137" s="13">
        <v>21045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3">
        <f t="shared" si="6"/>
        <v>11304</v>
      </c>
      <c r="P137" s="13">
        <f t="shared" si="7"/>
        <v>257718</v>
      </c>
    </row>
    <row r="138" spans="1:16" s="10" customFormat="1" ht="15.75" customHeight="1">
      <c r="A138" s="11" t="s">
        <v>301</v>
      </c>
      <c r="B138" s="12" t="s">
        <v>167</v>
      </c>
      <c r="C138" s="13">
        <v>26626</v>
      </c>
      <c r="D138" s="13">
        <v>651278</v>
      </c>
      <c r="E138" s="13">
        <v>1351</v>
      </c>
      <c r="F138" s="13">
        <v>106916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13">
        <f t="shared" si="6"/>
        <v>27977</v>
      </c>
      <c r="P138" s="13">
        <f t="shared" si="7"/>
        <v>758194</v>
      </c>
    </row>
    <row r="139" spans="1:16" s="10" customFormat="1" ht="15.75" customHeight="1">
      <c r="A139" s="11" t="s">
        <v>302</v>
      </c>
      <c r="B139" s="12" t="s">
        <v>170</v>
      </c>
      <c r="C139" s="13">
        <v>27168</v>
      </c>
      <c r="D139" s="13">
        <v>638057</v>
      </c>
      <c r="E139" s="13">
        <v>489</v>
      </c>
      <c r="F139" s="13">
        <v>26665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13">
        <f t="shared" si="6"/>
        <v>27657</v>
      </c>
      <c r="P139" s="13">
        <f t="shared" si="7"/>
        <v>664722</v>
      </c>
    </row>
    <row r="140" spans="1:16" s="10" customFormat="1" ht="15.75" customHeight="1">
      <c r="A140" s="11" t="s">
        <v>303</v>
      </c>
      <c r="B140" s="12" t="s">
        <v>173</v>
      </c>
      <c r="C140" s="13">
        <v>54351</v>
      </c>
      <c r="D140" s="13">
        <v>1541700</v>
      </c>
      <c r="E140" s="13">
        <v>2169</v>
      </c>
      <c r="F140" s="13">
        <v>146510</v>
      </c>
      <c r="G140" s="13">
        <v>1</v>
      </c>
      <c r="H140" s="13">
        <v>93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3">
        <f t="shared" si="6"/>
        <v>56521</v>
      </c>
      <c r="P140" s="13">
        <f t="shared" si="7"/>
        <v>1688303</v>
      </c>
    </row>
    <row r="141" spans="1:16" s="10" customFormat="1" ht="15.75" customHeight="1">
      <c r="A141" s="11" t="s">
        <v>304</v>
      </c>
      <c r="B141" s="12" t="s">
        <v>175</v>
      </c>
      <c r="C141" s="13">
        <v>9883</v>
      </c>
      <c r="D141" s="13">
        <v>218088</v>
      </c>
      <c r="E141" s="13">
        <v>137</v>
      </c>
      <c r="F141" s="13">
        <v>7028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3">
        <f t="shared" si="6"/>
        <v>10020</v>
      </c>
      <c r="P141" s="13">
        <f t="shared" si="7"/>
        <v>225116</v>
      </c>
    </row>
    <row r="142" spans="1:16" s="10" customFormat="1" ht="15.75" customHeight="1">
      <c r="A142" s="11" t="s">
        <v>305</v>
      </c>
      <c r="B142" s="12" t="s">
        <v>176</v>
      </c>
      <c r="C142" s="13">
        <v>3468</v>
      </c>
      <c r="D142" s="13">
        <v>44985</v>
      </c>
      <c r="E142" s="13">
        <v>149</v>
      </c>
      <c r="F142" s="13">
        <v>7714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13">
        <f aca="true" t="shared" si="8" ref="O142:O149">C142+E142+G142+I142+K142+M142</f>
        <v>3617</v>
      </c>
      <c r="P142" s="13">
        <f aca="true" t="shared" si="9" ref="P142:P149">D142+F142+H142+J142+L142+N142</f>
        <v>52699</v>
      </c>
    </row>
    <row r="143" spans="1:16" s="10" customFormat="1" ht="15.75" customHeight="1">
      <c r="A143" s="11" t="s">
        <v>306</v>
      </c>
      <c r="B143" s="12" t="s">
        <v>179</v>
      </c>
      <c r="C143" s="13">
        <v>1433</v>
      </c>
      <c r="D143" s="13">
        <v>36118</v>
      </c>
      <c r="E143" s="13">
        <v>17</v>
      </c>
      <c r="F143" s="13">
        <v>1339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3">
        <f t="shared" si="8"/>
        <v>1450</v>
      </c>
      <c r="P143" s="13">
        <f t="shared" si="9"/>
        <v>37457</v>
      </c>
    </row>
    <row r="144" spans="1:16" s="10" customFormat="1" ht="15.75" customHeight="1">
      <c r="A144" s="11" t="s">
        <v>307</v>
      </c>
      <c r="B144" s="12" t="s">
        <v>180</v>
      </c>
      <c r="C144" s="13">
        <v>15786</v>
      </c>
      <c r="D144" s="13">
        <v>442563</v>
      </c>
      <c r="E144" s="13">
        <v>1091</v>
      </c>
      <c r="F144" s="13">
        <v>84931</v>
      </c>
      <c r="G144" s="13">
        <v>1</v>
      </c>
      <c r="H144" s="13">
        <v>11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13">
        <f t="shared" si="8"/>
        <v>16878</v>
      </c>
      <c r="P144" s="13">
        <f t="shared" si="9"/>
        <v>527505</v>
      </c>
    </row>
    <row r="145" spans="1:16" s="10" customFormat="1" ht="15.75" customHeight="1">
      <c r="A145" s="11" t="s">
        <v>308</v>
      </c>
      <c r="B145" s="12" t="s">
        <v>181</v>
      </c>
      <c r="C145" s="13">
        <v>4315</v>
      </c>
      <c r="D145" s="13">
        <v>114975</v>
      </c>
      <c r="E145" s="13">
        <v>69</v>
      </c>
      <c r="F145" s="13">
        <v>2549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13">
        <f t="shared" si="8"/>
        <v>4384</v>
      </c>
      <c r="P145" s="13">
        <f t="shared" si="9"/>
        <v>117524</v>
      </c>
    </row>
    <row r="146" spans="1:16" s="10" customFormat="1" ht="15.75" customHeight="1">
      <c r="A146" s="11" t="s">
        <v>309</v>
      </c>
      <c r="B146" s="12" t="s">
        <v>182</v>
      </c>
      <c r="C146" s="13">
        <v>3539</v>
      </c>
      <c r="D146" s="13">
        <v>45321</v>
      </c>
      <c r="E146" s="13">
        <v>15</v>
      </c>
      <c r="F146" s="13">
        <v>702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3">
        <f t="shared" si="8"/>
        <v>3554</v>
      </c>
      <c r="P146" s="13">
        <f t="shared" si="9"/>
        <v>46023</v>
      </c>
    </row>
    <row r="147" spans="1:16" s="10" customFormat="1" ht="15.75" customHeight="1">
      <c r="A147" s="11" t="s">
        <v>310</v>
      </c>
      <c r="B147" s="12" t="s">
        <v>184</v>
      </c>
      <c r="C147" s="13">
        <v>6597</v>
      </c>
      <c r="D147" s="13">
        <v>170723</v>
      </c>
      <c r="E147" s="13">
        <v>406</v>
      </c>
      <c r="F147" s="13">
        <v>28126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13">
        <f t="shared" si="8"/>
        <v>7003</v>
      </c>
      <c r="P147" s="13">
        <f t="shared" si="9"/>
        <v>198849</v>
      </c>
    </row>
    <row r="148" spans="1:16" s="10" customFormat="1" ht="15.75" customHeight="1">
      <c r="A148" s="11" t="s">
        <v>311</v>
      </c>
      <c r="B148" s="12" t="s">
        <v>186</v>
      </c>
      <c r="C148" s="13">
        <v>3816</v>
      </c>
      <c r="D148" s="13">
        <v>113634</v>
      </c>
      <c r="E148" s="13">
        <v>304</v>
      </c>
      <c r="F148" s="13">
        <v>31605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13">
        <f t="shared" si="8"/>
        <v>4120</v>
      </c>
      <c r="P148" s="13">
        <f t="shared" si="9"/>
        <v>145239</v>
      </c>
    </row>
    <row r="149" spans="1:16" s="10" customFormat="1" ht="15.75" customHeight="1">
      <c r="A149" s="14" t="s">
        <v>312</v>
      </c>
      <c r="B149" s="15" t="s">
        <v>187</v>
      </c>
      <c r="C149" s="16">
        <v>1641</v>
      </c>
      <c r="D149" s="16">
        <v>48464</v>
      </c>
      <c r="E149" s="16">
        <v>22</v>
      </c>
      <c r="F149" s="16">
        <v>2452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3">
        <f t="shared" si="8"/>
        <v>1663</v>
      </c>
      <c r="P149" s="13">
        <f t="shared" si="9"/>
        <v>50916</v>
      </c>
    </row>
    <row r="150" spans="1:16" s="18" customFormat="1" ht="20.25" customHeight="1">
      <c r="A150" s="58" t="s">
        <v>327</v>
      </c>
      <c r="B150" s="58"/>
      <c r="C150" s="17">
        <f aca="true" t="shared" si="10" ref="C150:P150">SUM(C12:C149)</f>
        <v>2457934</v>
      </c>
      <c r="D150" s="17">
        <f t="shared" si="10"/>
        <v>63865750</v>
      </c>
      <c r="E150" s="17">
        <f t="shared" si="10"/>
        <v>84390</v>
      </c>
      <c r="F150" s="17">
        <f t="shared" si="10"/>
        <v>5730169</v>
      </c>
      <c r="G150" s="17">
        <f t="shared" si="10"/>
        <v>49</v>
      </c>
      <c r="H150" s="17">
        <f t="shared" si="10"/>
        <v>2061</v>
      </c>
      <c r="I150" s="17">
        <f t="shared" si="10"/>
        <v>6</v>
      </c>
      <c r="J150" s="17">
        <f t="shared" si="10"/>
        <v>2</v>
      </c>
      <c r="K150" s="17">
        <f t="shared" si="10"/>
        <v>0</v>
      </c>
      <c r="L150" s="17">
        <f t="shared" si="10"/>
        <v>0</v>
      </c>
      <c r="M150" s="17">
        <f t="shared" si="10"/>
        <v>6</v>
      </c>
      <c r="N150" s="17">
        <f t="shared" si="10"/>
        <v>0</v>
      </c>
      <c r="O150" s="17">
        <f t="shared" si="10"/>
        <v>2542385</v>
      </c>
      <c r="P150" s="17">
        <f t="shared" si="10"/>
        <v>69597982</v>
      </c>
    </row>
    <row r="151" spans="1:16" s="18" customFormat="1" ht="20.25" customHeight="1">
      <c r="A151" s="58" t="s">
        <v>328</v>
      </c>
      <c r="B151" s="58"/>
      <c r="C151" s="17">
        <v>79855</v>
      </c>
      <c r="D151" s="17">
        <v>1828366</v>
      </c>
      <c r="E151" s="17">
        <v>3254</v>
      </c>
      <c r="F151" s="17">
        <v>191746</v>
      </c>
      <c r="G151" s="17">
        <v>2</v>
      </c>
      <c r="H151" s="17">
        <v>46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25">
        <f>C151+E151+G151+I151+K151+M151</f>
        <v>83111</v>
      </c>
      <c r="P151" s="25">
        <f>D151+F151+H151+J151+L151+N151</f>
        <v>2020158</v>
      </c>
    </row>
    <row r="152" spans="1:16" s="18" customFormat="1" ht="20.25" customHeight="1">
      <c r="A152" s="58" t="s">
        <v>320</v>
      </c>
      <c r="B152" s="58"/>
      <c r="C152" s="17">
        <f aca="true" t="shared" si="11" ref="C152:N152">C150+C151</f>
        <v>2537789</v>
      </c>
      <c r="D152" s="17">
        <f t="shared" si="11"/>
        <v>65694116</v>
      </c>
      <c r="E152" s="17">
        <f t="shared" si="11"/>
        <v>87644</v>
      </c>
      <c r="F152" s="17">
        <f t="shared" si="11"/>
        <v>5921915</v>
      </c>
      <c r="G152" s="17">
        <f t="shared" si="11"/>
        <v>51</v>
      </c>
      <c r="H152" s="17">
        <f t="shared" si="11"/>
        <v>2107</v>
      </c>
      <c r="I152" s="17">
        <f t="shared" si="11"/>
        <v>6</v>
      </c>
      <c r="J152" s="17">
        <f t="shared" si="11"/>
        <v>2</v>
      </c>
      <c r="K152" s="17">
        <f t="shared" si="11"/>
        <v>0</v>
      </c>
      <c r="L152" s="17">
        <f t="shared" si="11"/>
        <v>0</v>
      </c>
      <c r="M152" s="17">
        <f t="shared" si="11"/>
        <v>6</v>
      </c>
      <c r="N152" s="17">
        <f t="shared" si="11"/>
        <v>0</v>
      </c>
      <c r="O152" s="25">
        <f>C152+E152+G152+I152+K152+M152</f>
        <v>2625496</v>
      </c>
      <c r="P152" s="25">
        <f>D152+F152+H152+J152+L152+N152</f>
        <v>71618140</v>
      </c>
    </row>
    <row r="153" spans="1:16" s="3" customFormat="1" ht="9.75" customHeight="1">
      <c r="A153" s="20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</row>
    <row r="154" spans="1:16" s="18" customFormat="1" ht="15" customHeight="1">
      <c r="A154" s="22"/>
      <c r="B154" s="23" t="s">
        <v>329</v>
      </c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</row>
    <row r="155" spans="1:16" s="18" customFormat="1" ht="15" customHeight="1">
      <c r="A155" s="22"/>
      <c r="B155" s="23" t="s">
        <v>330</v>
      </c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</row>
  </sheetData>
  <mergeCells count="22">
    <mergeCell ref="A2:C2"/>
    <mergeCell ref="A1:C1"/>
    <mergeCell ref="A152:B152"/>
    <mergeCell ref="A3:B3"/>
    <mergeCell ref="A5:P5"/>
    <mergeCell ref="A6:P6"/>
    <mergeCell ref="N7:P7"/>
    <mergeCell ref="A8:A11"/>
    <mergeCell ref="K10:L10"/>
    <mergeCell ref="M10:N10"/>
    <mergeCell ref="A150:B150"/>
    <mergeCell ref="A151:B151"/>
    <mergeCell ref="B8:B11"/>
    <mergeCell ref="C8:H8"/>
    <mergeCell ref="I8:N8"/>
    <mergeCell ref="O8:P10"/>
    <mergeCell ref="C9:D10"/>
    <mergeCell ref="E9:H9"/>
    <mergeCell ref="I9:J10"/>
    <mergeCell ref="K9:N9"/>
    <mergeCell ref="E10:F10"/>
    <mergeCell ref="G10:H10"/>
  </mergeCells>
  <printOptions horizontalCentered="1"/>
  <pageMargins left="0.1968503937007874" right="0.1968503937007874" top="0.1968503937007874" bottom="0.3937007874015748" header="0.5118110236220472" footer="0.5118110236220472"/>
  <pageSetup horizontalDpi="1200" verticalDpi="12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55"/>
  <sheetViews>
    <sheetView showGridLines="0" workbookViewId="0" topLeftCell="A131">
      <selection activeCell="B154" sqref="B154:B155"/>
    </sheetView>
  </sheetViews>
  <sheetFormatPr defaultColWidth="11.421875" defaultRowHeight="12.75"/>
  <cols>
    <col min="1" max="1" width="6.7109375" style="1" customWidth="1"/>
    <col min="2" max="2" width="21.7109375" style="24" customWidth="1"/>
    <col min="3" max="14" width="11.28125" style="0" customWidth="1"/>
  </cols>
  <sheetData>
    <row r="1" spans="1:16" s="3" customFormat="1" ht="15" customHeight="1">
      <c r="A1" s="53" t="s">
        <v>313</v>
      </c>
      <c r="B1" s="53"/>
      <c r="C1" s="5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3" customFormat="1" ht="13.5" customHeight="1">
      <c r="A2" s="53" t="s">
        <v>389</v>
      </c>
      <c r="B2" s="53"/>
      <c r="C2" s="53"/>
      <c r="D2" s="2"/>
      <c r="E2" s="2"/>
      <c r="F2" s="2"/>
      <c r="G2" s="2"/>
      <c r="H2" s="2"/>
      <c r="I2" s="2"/>
      <c r="J2" s="2"/>
      <c r="K2" s="2"/>
      <c r="L2" s="2"/>
      <c r="M2" s="2"/>
      <c r="N2" s="55"/>
      <c r="O2" s="55"/>
      <c r="P2" s="55"/>
    </row>
    <row r="3" spans="1:16" s="3" customFormat="1" ht="9.75" customHeight="1">
      <c r="A3" s="54"/>
      <c r="B3" s="5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s="3" customFormat="1" ht="9.75" customHeight="1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s="3" customFormat="1" ht="18" customHeight="1">
      <c r="A5" s="56" t="s">
        <v>314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1:16" s="3" customFormat="1" ht="18" customHeight="1">
      <c r="A6" s="56" t="s">
        <v>391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1:16" s="3" customFormat="1" ht="15" customHeight="1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57" t="s">
        <v>315</v>
      </c>
      <c r="O7" s="57"/>
      <c r="P7" s="57"/>
    </row>
    <row r="8" spans="1:16" s="6" customFormat="1" ht="15" customHeight="1">
      <c r="A8" s="50" t="s">
        <v>316</v>
      </c>
      <c r="B8" s="50" t="s">
        <v>317</v>
      </c>
      <c r="C8" s="50" t="s">
        <v>335</v>
      </c>
      <c r="D8" s="50"/>
      <c r="E8" s="50"/>
      <c r="F8" s="50"/>
      <c r="G8" s="50"/>
      <c r="H8" s="50"/>
      <c r="I8" s="50" t="s">
        <v>336</v>
      </c>
      <c r="J8" s="50"/>
      <c r="K8" s="50"/>
      <c r="L8" s="50"/>
      <c r="M8" s="50"/>
      <c r="N8" s="50"/>
      <c r="O8" s="50" t="s">
        <v>320</v>
      </c>
      <c r="P8" s="50"/>
    </row>
    <row r="9" spans="1:16" s="6" customFormat="1" ht="15" customHeight="1">
      <c r="A9" s="50"/>
      <c r="B9" s="50"/>
      <c r="C9" s="50" t="s">
        <v>321</v>
      </c>
      <c r="D9" s="50"/>
      <c r="E9" s="50" t="s">
        <v>322</v>
      </c>
      <c r="F9" s="50"/>
      <c r="G9" s="50"/>
      <c r="H9" s="50"/>
      <c r="I9" s="50" t="s">
        <v>321</v>
      </c>
      <c r="J9" s="50"/>
      <c r="K9" s="50" t="s">
        <v>322</v>
      </c>
      <c r="L9" s="50"/>
      <c r="M9" s="50"/>
      <c r="N9" s="50"/>
      <c r="O9" s="50"/>
      <c r="P9" s="50"/>
    </row>
    <row r="10" spans="1:16" s="6" customFormat="1" ht="25.5" customHeight="1">
      <c r="A10" s="50"/>
      <c r="B10" s="50"/>
      <c r="C10" s="50"/>
      <c r="D10" s="50"/>
      <c r="E10" s="50" t="s">
        <v>323</v>
      </c>
      <c r="F10" s="50"/>
      <c r="G10" s="50" t="s">
        <v>324</v>
      </c>
      <c r="H10" s="50"/>
      <c r="I10" s="50"/>
      <c r="J10" s="50"/>
      <c r="K10" s="50" t="s">
        <v>323</v>
      </c>
      <c r="L10" s="50"/>
      <c r="M10" s="50" t="s">
        <v>324</v>
      </c>
      <c r="N10" s="50"/>
      <c r="O10" s="50"/>
      <c r="P10" s="50"/>
    </row>
    <row r="11" spans="1:16" s="6" customFormat="1" ht="15" customHeight="1">
      <c r="A11" s="50"/>
      <c r="B11" s="50"/>
      <c r="C11" s="5" t="s">
        <v>325</v>
      </c>
      <c r="D11" s="5" t="s">
        <v>326</v>
      </c>
      <c r="E11" s="5" t="s">
        <v>325</v>
      </c>
      <c r="F11" s="5" t="s">
        <v>326</v>
      </c>
      <c r="G11" s="5" t="s">
        <v>325</v>
      </c>
      <c r="H11" s="5" t="s">
        <v>326</v>
      </c>
      <c r="I11" s="5" t="s">
        <v>325</v>
      </c>
      <c r="J11" s="5" t="s">
        <v>326</v>
      </c>
      <c r="K11" s="5" t="s">
        <v>325</v>
      </c>
      <c r="L11" s="5" t="s">
        <v>326</v>
      </c>
      <c r="M11" s="5" t="s">
        <v>325</v>
      </c>
      <c r="N11" s="5" t="s">
        <v>326</v>
      </c>
      <c r="O11" s="5" t="s">
        <v>325</v>
      </c>
      <c r="P11" s="5" t="s">
        <v>326</v>
      </c>
    </row>
    <row r="12" spans="1:16" s="10" customFormat="1" ht="15.75" customHeight="1">
      <c r="A12" s="7" t="s">
        <v>188</v>
      </c>
      <c r="B12" s="8" t="s">
        <v>0</v>
      </c>
      <c r="C12" s="9">
        <v>3046</v>
      </c>
      <c r="D12" s="9">
        <v>1178728</v>
      </c>
      <c r="E12" s="9">
        <v>2060</v>
      </c>
      <c r="F12" s="9">
        <v>986521</v>
      </c>
      <c r="G12" s="9">
        <v>63</v>
      </c>
      <c r="H12" s="9">
        <v>42856</v>
      </c>
      <c r="I12" s="9">
        <v>5</v>
      </c>
      <c r="J12" s="9">
        <v>0</v>
      </c>
      <c r="K12" s="9">
        <v>3</v>
      </c>
      <c r="L12" s="9">
        <v>0</v>
      </c>
      <c r="M12" s="9">
        <v>0</v>
      </c>
      <c r="N12" s="9">
        <v>0</v>
      </c>
      <c r="O12" s="9">
        <f aca="true" t="shared" si="0" ref="O12:O43">C12+E12+G12+I12+K12+M12</f>
        <v>5177</v>
      </c>
      <c r="P12" s="9">
        <f aca="true" t="shared" si="1" ref="P12:P43">D12+F12+H12+J12+L12+N12</f>
        <v>2208105</v>
      </c>
    </row>
    <row r="13" spans="1:16" s="10" customFormat="1" ht="15.75" customHeight="1">
      <c r="A13" s="11" t="s">
        <v>189</v>
      </c>
      <c r="B13" s="12" t="s">
        <v>2</v>
      </c>
      <c r="C13" s="13">
        <v>54</v>
      </c>
      <c r="D13" s="13">
        <v>15787</v>
      </c>
      <c r="E13" s="13">
        <v>228</v>
      </c>
      <c r="F13" s="13">
        <v>140758</v>
      </c>
      <c r="G13" s="13">
        <v>2</v>
      </c>
      <c r="H13" s="13">
        <v>410</v>
      </c>
      <c r="I13" s="13">
        <v>0</v>
      </c>
      <c r="J13" s="13">
        <v>0</v>
      </c>
      <c r="K13" s="13">
        <v>1</v>
      </c>
      <c r="L13" s="13">
        <v>0</v>
      </c>
      <c r="M13" s="13">
        <v>0</v>
      </c>
      <c r="N13" s="13">
        <v>0</v>
      </c>
      <c r="O13" s="13">
        <f t="shared" si="0"/>
        <v>285</v>
      </c>
      <c r="P13" s="13">
        <f t="shared" si="1"/>
        <v>156955</v>
      </c>
    </row>
    <row r="14" spans="1:16" s="10" customFormat="1" ht="15.75" customHeight="1">
      <c r="A14" s="11" t="s">
        <v>190</v>
      </c>
      <c r="B14" s="12" t="s">
        <v>4</v>
      </c>
      <c r="C14" s="13">
        <v>21</v>
      </c>
      <c r="D14" s="13">
        <v>3220</v>
      </c>
      <c r="E14" s="13">
        <v>18</v>
      </c>
      <c r="F14" s="13">
        <v>10372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f t="shared" si="0"/>
        <v>39</v>
      </c>
      <c r="P14" s="13">
        <f t="shared" si="1"/>
        <v>13592</v>
      </c>
    </row>
    <row r="15" spans="1:16" s="10" customFormat="1" ht="15.75" customHeight="1">
      <c r="A15" s="11" t="s">
        <v>191</v>
      </c>
      <c r="B15" s="12" t="s">
        <v>5</v>
      </c>
      <c r="C15" s="13">
        <v>401</v>
      </c>
      <c r="D15" s="13">
        <v>72716</v>
      </c>
      <c r="E15" s="13">
        <v>62</v>
      </c>
      <c r="F15" s="13">
        <v>21756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f t="shared" si="0"/>
        <v>463</v>
      </c>
      <c r="P15" s="13">
        <f t="shared" si="1"/>
        <v>94472</v>
      </c>
    </row>
    <row r="16" spans="1:16" s="10" customFormat="1" ht="15.75" customHeight="1">
      <c r="A16" s="11" t="s">
        <v>192</v>
      </c>
      <c r="B16" s="12" t="s">
        <v>6</v>
      </c>
      <c r="C16" s="13">
        <v>163</v>
      </c>
      <c r="D16" s="13">
        <v>13557</v>
      </c>
      <c r="E16" s="13">
        <v>194</v>
      </c>
      <c r="F16" s="13">
        <v>56891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f t="shared" si="0"/>
        <v>357</v>
      </c>
      <c r="P16" s="13">
        <f t="shared" si="1"/>
        <v>70448</v>
      </c>
    </row>
    <row r="17" spans="1:16" s="10" customFormat="1" ht="15.75" customHeight="1">
      <c r="A17" s="11" t="s">
        <v>193</v>
      </c>
      <c r="B17" s="12" t="s">
        <v>9</v>
      </c>
      <c r="C17" s="13">
        <v>228</v>
      </c>
      <c r="D17" s="13">
        <v>162044</v>
      </c>
      <c r="E17" s="13">
        <v>272</v>
      </c>
      <c r="F17" s="13">
        <v>174375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f t="shared" si="0"/>
        <v>500</v>
      </c>
      <c r="P17" s="13">
        <f t="shared" si="1"/>
        <v>336419</v>
      </c>
    </row>
    <row r="18" spans="1:16" s="10" customFormat="1" ht="15.75" customHeight="1">
      <c r="A18" s="11" t="s">
        <v>194</v>
      </c>
      <c r="B18" s="12" t="s">
        <v>10</v>
      </c>
      <c r="C18" s="13">
        <v>28</v>
      </c>
      <c r="D18" s="13">
        <v>2184</v>
      </c>
      <c r="E18" s="13">
        <v>6</v>
      </c>
      <c r="F18" s="13">
        <v>5813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f t="shared" si="0"/>
        <v>34</v>
      </c>
      <c r="P18" s="13">
        <f t="shared" si="1"/>
        <v>7997</v>
      </c>
    </row>
    <row r="19" spans="1:16" s="10" customFormat="1" ht="15.75" customHeight="1">
      <c r="A19" s="11" t="s">
        <v>195</v>
      </c>
      <c r="B19" s="12" t="s">
        <v>12</v>
      </c>
      <c r="C19" s="13">
        <v>15</v>
      </c>
      <c r="D19" s="13">
        <v>986</v>
      </c>
      <c r="E19" s="13">
        <v>50</v>
      </c>
      <c r="F19" s="13">
        <v>32588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f t="shared" si="0"/>
        <v>65</v>
      </c>
      <c r="P19" s="13">
        <f t="shared" si="1"/>
        <v>33574</v>
      </c>
    </row>
    <row r="20" spans="1:16" s="10" customFormat="1" ht="15.75" customHeight="1">
      <c r="A20" s="11" t="s">
        <v>196</v>
      </c>
      <c r="B20" s="12" t="s">
        <v>13</v>
      </c>
      <c r="C20" s="13">
        <v>46</v>
      </c>
      <c r="D20" s="13">
        <v>10016</v>
      </c>
      <c r="E20" s="13">
        <v>222</v>
      </c>
      <c r="F20" s="13">
        <v>179324</v>
      </c>
      <c r="G20" s="13">
        <v>1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f t="shared" si="0"/>
        <v>269</v>
      </c>
      <c r="P20" s="13">
        <f t="shared" si="1"/>
        <v>189340</v>
      </c>
    </row>
    <row r="21" spans="1:16" s="10" customFormat="1" ht="15.75" customHeight="1">
      <c r="A21" s="11" t="s">
        <v>197</v>
      </c>
      <c r="B21" s="12" t="s">
        <v>15</v>
      </c>
      <c r="C21" s="13">
        <v>239</v>
      </c>
      <c r="D21" s="13">
        <v>99032</v>
      </c>
      <c r="E21" s="13">
        <v>564</v>
      </c>
      <c r="F21" s="13">
        <v>553653</v>
      </c>
      <c r="G21" s="13">
        <v>1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f t="shared" si="0"/>
        <v>804</v>
      </c>
      <c r="P21" s="13">
        <f t="shared" si="1"/>
        <v>652685</v>
      </c>
    </row>
    <row r="22" spans="1:16" s="10" customFormat="1" ht="15.75" customHeight="1">
      <c r="A22" s="11" t="s">
        <v>198</v>
      </c>
      <c r="B22" s="12" t="s">
        <v>16</v>
      </c>
      <c r="C22" s="13">
        <v>396</v>
      </c>
      <c r="D22" s="13">
        <v>112739</v>
      </c>
      <c r="E22" s="13">
        <v>932</v>
      </c>
      <c r="F22" s="13">
        <v>847427</v>
      </c>
      <c r="G22" s="13">
        <v>2</v>
      </c>
      <c r="H22" s="13">
        <v>580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f t="shared" si="0"/>
        <v>1330</v>
      </c>
      <c r="P22" s="13">
        <f t="shared" si="1"/>
        <v>960746</v>
      </c>
    </row>
    <row r="23" spans="1:16" s="10" customFormat="1" ht="15.75" customHeight="1">
      <c r="A23" s="11" t="s">
        <v>199</v>
      </c>
      <c r="B23" s="12" t="s">
        <v>18</v>
      </c>
      <c r="C23" s="13">
        <v>161</v>
      </c>
      <c r="D23" s="13">
        <v>29116</v>
      </c>
      <c r="E23" s="13">
        <v>252</v>
      </c>
      <c r="F23" s="13">
        <v>111481</v>
      </c>
      <c r="G23" s="13">
        <v>6</v>
      </c>
      <c r="H23" s="13">
        <v>3503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f t="shared" si="0"/>
        <v>419</v>
      </c>
      <c r="P23" s="13">
        <f t="shared" si="1"/>
        <v>144100</v>
      </c>
    </row>
    <row r="24" spans="1:16" s="10" customFormat="1" ht="15.75" customHeight="1">
      <c r="A24" s="11" t="s">
        <v>200</v>
      </c>
      <c r="B24" s="12" t="s">
        <v>19</v>
      </c>
      <c r="C24" s="13">
        <v>177</v>
      </c>
      <c r="D24" s="13">
        <v>44033</v>
      </c>
      <c r="E24" s="13">
        <v>70</v>
      </c>
      <c r="F24" s="13">
        <v>31828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f t="shared" si="0"/>
        <v>247</v>
      </c>
      <c r="P24" s="13">
        <f t="shared" si="1"/>
        <v>75861</v>
      </c>
    </row>
    <row r="25" spans="1:16" s="10" customFormat="1" ht="15.75" customHeight="1">
      <c r="A25" s="11" t="s">
        <v>201</v>
      </c>
      <c r="B25" s="12" t="s">
        <v>20</v>
      </c>
      <c r="C25" s="13">
        <v>54</v>
      </c>
      <c r="D25" s="13">
        <v>47680</v>
      </c>
      <c r="E25" s="13">
        <v>22</v>
      </c>
      <c r="F25" s="13">
        <v>11307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f t="shared" si="0"/>
        <v>76</v>
      </c>
      <c r="P25" s="13">
        <f t="shared" si="1"/>
        <v>58987</v>
      </c>
    </row>
    <row r="26" spans="1:16" s="10" customFormat="1" ht="15.75" customHeight="1">
      <c r="A26" s="11" t="s">
        <v>202</v>
      </c>
      <c r="B26" s="12" t="s">
        <v>21</v>
      </c>
      <c r="C26" s="13">
        <v>100</v>
      </c>
      <c r="D26" s="13">
        <v>27553</v>
      </c>
      <c r="E26" s="13">
        <v>226</v>
      </c>
      <c r="F26" s="13">
        <v>100592</v>
      </c>
      <c r="G26" s="13">
        <v>1</v>
      </c>
      <c r="H26" s="13">
        <v>350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f t="shared" si="0"/>
        <v>327</v>
      </c>
      <c r="P26" s="13">
        <f t="shared" si="1"/>
        <v>128495</v>
      </c>
    </row>
    <row r="27" spans="1:16" s="10" customFormat="1" ht="15.75" customHeight="1">
      <c r="A27" s="11" t="s">
        <v>203</v>
      </c>
      <c r="B27" s="12" t="s">
        <v>23</v>
      </c>
      <c r="C27" s="13">
        <v>24</v>
      </c>
      <c r="D27" s="13">
        <v>5333</v>
      </c>
      <c r="E27" s="13">
        <v>20</v>
      </c>
      <c r="F27" s="13">
        <v>9762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f t="shared" si="0"/>
        <v>44</v>
      </c>
      <c r="P27" s="13">
        <f t="shared" si="1"/>
        <v>15095</v>
      </c>
    </row>
    <row r="28" spans="1:16" s="10" customFormat="1" ht="15.75" customHeight="1">
      <c r="A28" s="11" t="s">
        <v>204</v>
      </c>
      <c r="B28" s="12" t="s">
        <v>24</v>
      </c>
      <c r="C28" s="13">
        <v>93</v>
      </c>
      <c r="D28" s="13">
        <v>21079</v>
      </c>
      <c r="E28" s="13">
        <v>313</v>
      </c>
      <c r="F28" s="13">
        <v>130566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f t="shared" si="0"/>
        <v>406</v>
      </c>
      <c r="P28" s="13">
        <f t="shared" si="1"/>
        <v>151645</v>
      </c>
    </row>
    <row r="29" spans="1:16" s="10" customFormat="1" ht="15.75" customHeight="1">
      <c r="A29" s="11" t="s">
        <v>205</v>
      </c>
      <c r="B29" s="12" t="s">
        <v>25</v>
      </c>
      <c r="C29" s="13">
        <v>40</v>
      </c>
      <c r="D29" s="13">
        <v>10177</v>
      </c>
      <c r="E29" s="13">
        <v>20</v>
      </c>
      <c r="F29" s="13">
        <v>9288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f t="shared" si="0"/>
        <v>60</v>
      </c>
      <c r="P29" s="13">
        <f t="shared" si="1"/>
        <v>19465</v>
      </c>
    </row>
    <row r="30" spans="1:16" s="10" customFormat="1" ht="15.75" customHeight="1">
      <c r="A30" s="11" t="s">
        <v>206</v>
      </c>
      <c r="B30" s="12" t="s">
        <v>26</v>
      </c>
      <c r="C30" s="13">
        <v>140</v>
      </c>
      <c r="D30" s="13">
        <v>48303</v>
      </c>
      <c r="E30" s="13">
        <v>134</v>
      </c>
      <c r="F30" s="13">
        <v>58533</v>
      </c>
      <c r="G30" s="13">
        <v>1</v>
      </c>
      <c r="H30" s="13">
        <v>330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f t="shared" si="0"/>
        <v>275</v>
      </c>
      <c r="P30" s="13">
        <f t="shared" si="1"/>
        <v>107166</v>
      </c>
    </row>
    <row r="31" spans="1:16" s="10" customFormat="1" ht="15.75" customHeight="1">
      <c r="A31" s="11" t="s">
        <v>207</v>
      </c>
      <c r="B31" s="12" t="s">
        <v>27</v>
      </c>
      <c r="C31" s="13">
        <v>51</v>
      </c>
      <c r="D31" s="13">
        <v>24480</v>
      </c>
      <c r="E31" s="13">
        <v>208</v>
      </c>
      <c r="F31" s="13">
        <v>178925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f t="shared" si="0"/>
        <v>259</v>
      </c>
      <c r="P31" s="13">
        <f t="shared" si="1"/>
        <v>203405</v>
      </c>
    </row>
    <row r="32" spans="1:16" s="10" customFormat="1" ht="15.75" customHeight="1">
      <c r="A32" s="11" t="s">
        <v>208</v>
      </c>
      <c r="B32" s="12" t="s">
        <v>28</v>
      </c>
      <c r="C32" s="13">
        <v>120</v>
      </c>
      <c r="D32" s="13">
        <v>146957</v>
      </c>
      <c r="E32" s="13">
        <v>213</v>
      </c>
      <c r="F32" s="13">
        <v>225294</v>
      </c>
      <c r="G32" s="13">
        <v>1</v>
      </c>
      <c r="H32" s="13">
        <v>100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f t="shared" si="0"/>
        <v>334</v>
      </c>
      <c r="P32" s="13">
        <f t="shared" si="1"/>
        <v>372351</v>
      </c>
    </row>
    <row r="33" spans="1:16" s="10" customFormat="1" ht="15.75" customHeight="1">
      <c r="A33" s="11" t="s">
        <v>209</v>
      </c>
      <c r="B33" s="12" t="s">
        <v>29</v>
      </c>
      <c r="C33" s="13">
        <v>20</v>
      </c>
      <c r="D33" s="13">
        <v>11154</v>
      </c>
      <c r="E33" s="13">
        <v>38</v>
      </c>
      <c r="F33" s="13">
        <v>21281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f t="shared" si="0"/>
        <v>58</v>
      </c>
      <c r="P33" s="13">
        <f t="shared" si="1"/>
        <v>32435</v>
      </c>
    </row>
    <row r="34" spans="1:16" s="10" customFormat="1" ht="15.75" customHeight="1">
      <c r="A34" s="11" t="s">
        <v>210</v>
      </c>
      <c r="B34" s="12" t="s">
        <v>30</v>
      </c>
      <c r="C34" s="13">
        <v>1678</v>
      </c>
      <c r="D34" s="13">
        <v>391521</v>
      </c>
      <c r="E34" s="13">
        <v>1270</v>
      </c>
      <c r="F34" s="13">
        <v>541672</v>
      </c>
      <c r="G34" s="13">
        <v>3</v>
      </c>
      <c r="H34" s="13">
        <v>1172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f t="shared" si="0"/>
        <v>2951</v>
      </c>
      <c r="P34" s="13">
        <f t="shared" si="1"/>
        <v>934365</v>
      </c>
    </row>
    <row r="35" spans="1:16" s="10" customFormat="1" ht="15.75" customHeight="1">
      <c r="A35" s="11" t="s">
        <v>211</v>
      </c>
      <c r="B35" s="12" t="s">
        <v>32</v>
      </c>
      <c r="C35" s="13">
        <v>488</v>
      </c>
      <c r="D35" s="13">
        <v>378094</v>
      </c>
      <c r="E35" s="13">
        <v>1392</v>
      </c>
      <c r="F35" s="13">
        <v>971988</v>
      </c>
      <c r="G35" s="13">
        <v>3</v>
      </c>
      <c r="H35" s="13">
        <v>3400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f t="shared" si="0"/>
        <v>1883</v>
      </c>
      <c r="P35" s="13">
        <f t="shared" si="1"/>
        <v>1353482</v>
      </c>
    </row>
    <row r="36" spans="1:16" s="10" customFormat="1" ht="15.75" customHeight="1">
      <c r="A36" s="11" t="s">
        <v>212</v>
      </c>
      <c r="B36" s="12" t="s">
        <v>33</v>
      </c>
      <c r="C36" s="13">
        <v>487</v>
      </c>
      <c r="D36" s="13">
        <v>226070</v>
      </c>
      <c r="E36" s="13">
        <v>310</v>
      </c>
      <c r="F36" s="13">
        <v>107139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f t="shared" si="0"/>
        <v>797</v>
      </c>
      <c r="P36" s="13">
        <f t="shared" si="1"/>
        <v>333209</v>
      </c>
    </row>
    <row r="37" spans="1:16" s="10" customFormat="1" ht="15.75" customHeight="1">
      <c r="A37" s="11" t="s">
        <v>213</v>
      </c>
      <c r="B37" s="12" t="s">
        <v>34</v>
      </c>
      <c r="C37" s="13">
        <v>64</v>
      </c>
      <c r="D37" s="13">
        <v>18368</v>
      </c>
      <c r="E37" s="13">
        <v>22</v>
      </c>
      <c r="F37" s="13">
        <v>12312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f t="shared" si="0"/>
        <v>86</v>
      </c>
      <c r="P37" s="13">
        <f t="shared" si="1"/>
        <v>30680</v>
      </c>
    </row>
    <row r="38" spans="1:16" s="10" customFormat="1" ht="15.75" customHeight="1">
      <c r="A38" s="11" t="s">
        <v>214</v>
      </c>
      <c r="B38" s="12" t="s">
        <v>35</v>
      </c>
      <c r="C38" s="13">
        <v>39</v>
      </c>
      <c r="D38" s="13">
        <v>14797</v>
      </c>
      <c r="E38" s="13">
        <v>13</v>
      </c>
      <c r="F38" s="13">
        <v>6155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f t="shared" si="0"/>
        <v>52</v>
      </c>
      <c r="P38" s="13">
        <f t="shared" si="1"/>
        <v>20952</v>
      </c>
    </row>
    <row r="39" spans="1:16" s="10" customFormat="1" ht="15.75" customHeight="1">
      <c r="A39" s="11" t="s">
        <v>392</v>
      </c>
      <c r="B39" s="12" t="s">
        <v>393</v>
      </c>
      <c r="C39" s="13">
        <v>38</v>
      </c>
      <c r="D39" s="13">
        <v>10022</v>
      </c>
      <c r="E39" s="13">
        <v>144</v>
      </c>
      <c r="F39" s="13">
        <v>271765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f t="shared" si="0"/>
        <v>182</v>
      </c>
      <c r="P39" s="13">
        <f t="shared" si="1"/>
        <v>281787</v>
      </c>
    </row>
    <row r="40" spans="1:16" s="10" customFormat="1" ht="15.75" customHeight="1">
      <c r="A40" s="11" t="s">
        <v>215</v>
      </c>
      <c r="B40" s="12" t="s">
        <v>38</v>
      </c>
      <c r="C40" s="13">
        <v>11</v>
      </c>
      <c r="D40" s="13">
        <v>1853</v>
      </c>
      <c r="E40" s="13">
        <v>19</v>
      </c>
      <c r="F40" s="13">
        <v>4678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f t="shared" si="0"/>
        <v>30</v>
      </c>
      <c r="P40" s="13">
        <f t="shared" si="1"/>
        <v>6531</v>
      </c>
    </row>
    <row r="41" spans="1:16" s="10" customFormat="1" ht="15.75" customHeight="1">
      <c r="A41" s="11" t="s">
        <v>216</v>
      </c>
      <c r="B41" s="12" t="s">
        <v>40</v>
      </c>
      <c r="C41" s="13">
        <v>14</v>
      </c>
      <c r="D41" s="13">
        <v>2442</v>
      </c>
      <c r="E41" s="13">
        <v>34</v>
      </c>
      <c r="F41" s="13">
        <v>10338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f t="shared" si="0"/>
        <v>48</v>
      </c>
      <c r="P41" s="13">
        <f t="shared" si="1"/>
        <v>12780</v>
      </c>
    </row>
    <row r="42" spans="1:16" s="10" customFormat="1" ht="15.75" customHeight="1">
      <c r="A42" s="11" t="s">
        <v>217</v>
      </c>
      <c r="B42" s="12" t="s">
        <v>42</v>
      </c>
      <c r="C42" s="13">
        <v>72</v>
      </c>
      <c r="D42" s="13">
        <v>14443</v>
      </c>
      <c r="E42" s="13">
        <v>142</v>
      </c>
      <c r="F42" s="13">
        <v>48564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f t="shared" si="0"/>
        <v>214</v>
      </c>
      <c r="P42" s="13">
        <f t="shared" si="1"/>
        <v>63007</v>
      </c>
    </row>
    <row r="43" spans="1:16" s="10" customFormat="1" ht="15.75" customHeight="1">
      <c r="A43" s="11" t="s">
        <v>394</v>
      </c>
      <c r="B43" s="12" t="s">
        <v>43</v>
      </c>
      <c r="C43" s="13">
        <v>12</v>
      </c>
      <c r="D43" s="13">
        <v>3750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f t="shared" si="0"/>
        <v>12</v>
      </c>
      <c r="P43" s="13">
        <f t="shared" si="1"/>
        <v>3750</v>
      </c>
    </row>
    <row r="44" spans="1:16" s="10" customFormat="1" ht="15.75" customHeight="1">
      <c r="A44" s="11" t="s">
        <v>218</v>
      </c>
      <c r="B44" s="12" t="s">
        <v>45</v>
      </c>
      <c r="C44" s="13">
        <v>10</v>
      </c>
      <c r="D44" s="13">
        <v>3012</v>
      </c>
      <c r="E44" s="13">
        <v>22</v>
      </c>
      <c r="F44" s="13">
        <v>15556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f aca="true" t="shared" si="2" ref="O44:O75">C44+E44+G44+I44+K44+M44</f>
        <v>32</v>
      </c>
      <c r="P44" s="13">
        <f aca="true" t="shared" si="3" ref="P44:P75">D44+F44+H44+J44+L44+N44</f>
        <v>18568</v>
      </c>
    </row>
    <row r="45" spans="1:16" s="10" customFormat="1" ht="15.75" customHeight="1">
      <c r="A45" s="11" t="s">
        <v>219</v>
      </c>
      <c r="B45" s="12" t="s">
        <v>46</v>
      </c>
      <c r="C45" s="13">
        <v>30</v>
      </c>
      <c r="D45" s="13">
        <v>11954</v>
      </c>
      <c r="E45" s="13">
        <v>2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f t="shared" si="2"/>
        <v>32</v>
      </c>
      <c r="P45" s="13">
        <f t="shared" si="3"/>
        <v>11954</v>
      </c>
    </row>
    <row r="46" spans="1:16" s="10" customFormat="1" ht="15.75" customHeight="1">
      <c r="A46" s="11" t="s">
        <v>220</v>
      </c>
      <c r="B46" s="12" t="s">
        <v>47</v>
      </c>
      <c r="C46" s="13">
        <v>93</v>
      </c>
      <c r="D46" s="13">
        <v>70920</v>
      </c>
      <c r="E46" s="13">
        <v>102</v>
      </c>
      <c r="F46" s="13">
        <v>46341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f t="shared" si="2"/>
        <v>195</v>
      </c>
      <c r="P46" s="13">
        <f t="shared" si="3"/>
        <v>117261</v>
      </c>
    </row>
    <row r="47" spans="1:16" s="10" customFormat="1" ht="15.75" customHeight="1">
      <c r="A47" s="14" t="s">
        <v>221</v>
      </c>
      <c r="B47" s="15" t="s">
        <v>48</v>
      </c>
      <c r="C47" s="16">
        <v>48</v>
      </c>
      <c r="D47" s="16">
        <v>5348</v>
      </c>
      <c r="E47" s="16">
        <v>70</v>
      </c>
      <c r="F47" s="16">
        <v>13466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f t="shared" si="2"/>
        <v>118</v>
      </c>
      <c r="P47" s="16">
        <f t="shared" si="3"/>
        <v>18814</v>
      </c>
    </row>
    <row r="48" spans="1:16" s="10" customFormat="1" ht="15.75" customHeight="1">
      <c r="A48" s="11" t="s">
        <v>222</v>
      </c>
      <c r="B48" s="12" t="s">
        <v>49</v>
      </c>
      <c r="C48" s="13">
        <v>61194</v>
      </c>
      <c r="D48" s="13">
        <v>67086752</v>
      </c>
      <c r="E48" s="13">
        <v>17699</v>
      </c>
      <c r="F48" s="13">
        <v>6740384</v>
      </c>
      <c r="G48" s="13">
        <v>293</v>
      </c>
      <c r="H48" s="13">
        <v>218670</v>
      </c>
      <c r="I48" s="13">
        <v>231</v>
      </c>
      <c r="J48" s="13">
        <v>1100979</v>
      </c>
      <c r="K48" s="13">
        <v>41</v>
      </c>
      <c r="L48" s="13">
        <v>16628</v>
      </c>
      <c r="M48" s="13">
        <v>104</v>
      </c>
      <c r="N48" s="13">
        <v>66246</v>
      </c>
      <c r="O48" s="13">
        <f t="shared" si="2"/>
        <v>79562</v>
      </c>
      <c r="P48" s="13">
        <f t="shared" si="3"/>
        <v>75229659</v>
      </c>
    </row>
    <row r="49" spans="1:16" s="10" customFormat="1" ht="15.75" customHeight="1">
      <c r="A49" s="11" t="s">
        <v>223</v>
      </c>
      <c r="B49" s="12" t="s">
        <v>50</v>
      </c>
      <c r="C49" s="13">
        <v>119</v>
      </c>
      <c r="D49" s="13">
        <v>24546</v>
      </c>
      <c r="E49" s="13">
        <v>70</v>
      </c>
      <c r="F49" s="13">
        <v>22774</v>
      </c>
      <c r="G49" s="13">
        <v>2</v>
      </c>
      <c r="H49" s="13">
        <v>384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f t="shared" si="2"/>
        <v>191</v>
      </c>
      <c r="P49" s="13">
        <f t="shared" si="3"/>
        <v>47704</v>
      </c>
    </row>
    <row r="50" spans="1:16" s="10" customFormat="1" ht="15.75" customHeight="1">
      <c r="A50" s="11" t="s">
        <v>395</v>
      </c>
      <c r="B50" s="12" t="s">
        <v>396</v>
      </c>
      <c r="C50" s="13">
        <v>28</v>
      </c>
      <c r="D50" s="13">
        <v>2984</v>
      </c>
      <c r="E50" s="13">
        <v>13</v>
      </c>
      <c r="F50" s="13">
        <v>4871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f t="shared" si="2"/>
        <v>41</v>
      </c>
      <c r="P50" s="13">
        <f t="shared" si="3"/>
        <v>7855</v>
      </c>
    </row>
    <row r="51" spans="1:16" s="10" customFormat="1" ht="15.75" customHeight="1">
      <c r="A51" s="11" t="s">
        <v>224</v>
      </c>
      <c r="B51" s="12" t="s">
        <v>51</v>
      </c>
      <c r="C51" s="13">
        <v>35</v>
      </c>
      <c r="D51" s="13">
        <v>20798</v>
      </c>
      <c r="E51" s="13">
        <v>1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f t="shared" si="2"/>
        <v>36</v>
      </c>
      <c r="P51" s="13">
        <f t="shared" si="3"/>
        <v>20798</v>
      </c>
    </row>
    <row r="52" spans="1:16" s="10" customFormat="1" ht="15.75" customHeight="1">
      <c r="A52" s="11" t="s">
        <v>397</v>
      </c>
      <c r="B52" s="12" t="s">
        <v>55</v>
      </c>
      <c r="C52" s="13">
        <v>68</v>
      </c>
      <c r="D52" s="13">
        <v>7214</v>
      </c>
      <c r="E52" s="13">
        <v>68</v>
      </c>
      <c r="F52" s="13">
        <v>12562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f t="shared" si="2"/>
        <v>136</v>
      </c>
      <c r="P52" s="13">
        <f t="shared" si="3"/>
        <v>19776</v>
      </c>
    </row>
    <row r="53" spans="1:16" s="10" customFormat="1" ht="15.75" customHeight="1">
      <c r="A53" s="11" t="s">
        <v>225</v>
      </c>
      <c r="B53" s="12" t="s">
        <v>56</v>
      </c>
      <c r="C53" s="13">
        <v>53</v>
      </c>
      <c r="D53" s="13">
        <v>7230</v>
      </c>
      <c r="E53" s="13">
        <v>59</v>
      </c>
      <c r="F53" s="13">
        <v>45385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f t="shared" si="2"/>
        <v>112</v>
      </c>
      <c r="P53" s="13">
        <f t="shared" si="3"/>
        <v>52615</v>
      </c>
    </row>
    <row r="54" spans="1:16" s="10" customFormat="1" ht="15.75" customHeight="1">
      <c r="A54" s="11" t="s">
        <v>226</v>
      </c>
      <c r="B54" s="12" t="s">
        <v>58</v>
      </c>
      <c r="C54" s="13">
        <v>75</v>
      </c>
      <c r="D54" s="13">
        <v>10944</v>
      </c>
      <c r="E54" s="13">
        <v>65</v>
      </c>
      <c r="F54" s="13">
        <v>50773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f t="shared" si="2"/>
        <v>140</v>
      </c>
      <c r="P54" s="13">
        <f t="shared" si="3"/>
        <v>61717</v>
      </c>
    </row>
    <row r="55" spans="1:16" s="10" customFormat="1" ht="15.75" customHeight="1">
      <c r="A55" s="11" t="s">
        <v>227</v>
      </c>
      <c r="B55" s="12" t="s">
        <v>60</v>
      </c>
      <c r="C55" s="13">
        <v>93</v>
      </c>
      <c r="D55" s="13">
        <v>25320</v>
      </c>
      <c r="E55" s="13">
        <v>409</v>
      </c>
      <c r="F55" s="13">
        <v>350328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f t="shared" si="2"/>
        <v>502</v>
      </c>
      <c r="P55" s="13">
        <f t="shared" si="3"/>
        <v>375648</v>
      </c>
    </row>
    <row r="56" spans="1:16" s="10" customFormat="1" ht="15.75" customHeight="1">
      <c r="A56" s="11" t="s">
        <v>228</v>
      </c>
      <c r="B56" s="12" t="s">
        <v>61</v>
      </c>
      <c r="C56" s="13">
        <v>171</v>
      </c>
      <c r="D56" s="13">
        <v>61720</v>
      </c>
      <c r="E56" s="13">
        <v>284</v>
      </c>
      <c r="F56" s="13">
        <v>102363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f t="shared" si="2"/>
        <v>455</v>
      </c>
      <c r="P56" s="13">
        <f t="shared" si="3"/>
        <v>164083</v>
      </c>
    </row>
    <row r="57" spans="1:16" s="10" customFormat="1" ht="15.75" customHeight="1">
      <c r="A57" s="11" t="s">
        <v>229</v>
      </c>
      <c r="B57" s="12" t="s">
        <v>62</v>
      </c>
      <c r="C57" s="13">
        <v>64</v>
      </c>
      <c r="D57" s="13">
        <v>8710</v>
      </c>
      <c r="E57" s="13">
        <v>49</v>
      </c>
      <c r="F57" s="13">
        <v>9729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f t="shared" si="2"/>
        <v>113</v>
      </c>
      <c r="P57" s="13">
        <f t="shared" si="3"/>
        <v>18439</v>
      </c>
    </row>
    <row r="58" spans="1:16" s="10" customFormat="1" ht="15.75" customHeight="1">
      <c r="A58" s="11" t="s">
        <v>230</v>
      </c>
      <c r="B58" s="12" t="s">
        <v>64</v>
      </c>
      <c r="C58" s="13">
        <v>54</v>
      </c>
      <c r="D58" s="13">
        <v>12011</v>
      </c>
      <c r="E58" s="13">
        <v>70</v>
      </c>
      <c r="F58" s="13">
        <v>76456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f t="shared" si="2"/>
        <v>124</v>
      </c>
      <c r="P58" s="13">
        <f t="shared" si="3"/>
        <v>88467</v>
      </c>
    </row>
    <row r="59" spans="1:16" s="10" customFormat="1" ht="15.75" customHeight="1">
      <c r="A59" s="11" t="s">
        <v>231</v>
      </c>
      <c r="B59" s="12" t="s">
        <v>65</v>
      </c>
      <c r="C59" s="13">
        <v>1452</v>
      </c>
      <c r="D59" s="13">
        <v>471915</v>
      </c>
      <c r="E59" s="13">
        <v>555</v>
      </c>
      <c r="F59" s="13">
        <v>278245</v>
      </c>
      <c r="G59" s="13">
        <v>19</v>
      </c>
      <c r="H59" s="13">
        <v>4544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f t="shared" si="2"/>
        <v>2026</v>
      </c>
      <c r="P59" s="13">
        <f t="shared" si="3"/>
        <v>754704</v>
      </c>
    </row>
    <row r="60" spans="1:16" s="10" customFormat="1" ht="15.75" customHeight="1">
      <c r="A60" s="11" t="s">
        <v>232</v>
      </c>
      <c r="B60" s="12" t="s">
        <v>67</v>
      </c>
      <c r="C60" s="13">
        <v>301</v>
      </c>
      <c r="D60" s="13">
        <v>59842</v>
      </c>
      <c r="E60" s="13">
        <v>661</v>
      </c>
      <c r="F60" s="13">
        <v>182176</v>
      </c>
      <c r="G60" s="13">
        <v>1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f t="shared" si="2"/>
        <v>963</v>
      </c>
      <c r="P60" s="13">
        <f t="shared" si="3"/>
        <v>242018</v>
      </c>
    </row>
    <row r="61" spans="1:16" s="10" customFormat="1" ht="15.75" customHeight="1">
      <c r="A61" s="11" t="s">
        <v>233</v>
      </c>
      <c r="B61" s="12" t="s">
        <v>68</v>
      </c>
      <c r="C61" s="13">
        <v>41</v>
      </c>
      <c r="D61" s="13">
        <v>9501</v>
      </c>
      <c r="E61" s="13">
        <v>43</v>
      </c>
      <c r="F61" s="13">
        <v>25900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f t="shared" si="2"/>
        <v>84</v>
      </c>
      <c r="P61" s="13">
        <f t="shared" si="3"/>
        <v>35401</v>
      </c>
    </row>
    <row r="62" spans="1:16" s="10" customFormat="1" ht="15.75" customHeight="1">
      <c r="A62" s="11" t="s">
        <v>234</v>
      </c>
      <c r="B62" s="12" t="s">
        <v>69</v>
      </c>
      <c r="C62" s="13">
        <v>22</v>
      </c>
      <c r="D62" s="13">
        <v>5061</v>
      </c>
      <c r="E62" s="13">
        <v>33</v>
      </c>
      <c r="F62" s="13">
        <v>9937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f t="shared" si="2"/>
        <v>55</v>
      </c>
      <c r="P62" s="13">
        <f t="shared" si="3"/>
        <v>14998</v>
      </c>
    </row>
    <row r="63" spans="1:16" s="10" customFormat="1" ht="15.75" customHeight="1">
      <c r="A63" s="11" t="s">
        <v>235</v>
      </c>
      <c r="B63" s="12" t="s">
        <v>71</v>
      </c>
      <c r="C63" s="13">
        <v>30</v>
      </c>
      <c r="D63" s="13">
        <v>4777</v>
      </c>
      <c r="E63" s="13">
        <v>107</v>
      </c>
      <c r="F63" s="13">
        <v>54044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f t="shared" si="2"/>
        <v>137</v>
      </c>
      <c r="P63" s="13">
        <f t="shared" si="3"/>
        <v>58821</v>
      </c>
    </row>
    <row r="64" spans="1:16" s="10" customFormat="1" ht="15.75" customHeight="1">
      <c r="A64" s="11" t="s">
        <v>236</v>
      </c>
      <c r="B64" s="12" t="s">
        <v>72</v>
      </c>
      <c r="C64" s="13">
        <v>21</v>
      </c>
      <c r="D64" s="13">
        <v>2939</v>
      </c>
      <c r="E64" s="13">
        <v>47</v>
      </c>
      <c r="F64" s="13">
        <v>20622</v>
      </c>
      <c r="G64" s="13">
        <v>2</v>
      </c>
      <c r="H64" s="13">
        <v>1325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f t="shared" si="2"/>
        <v>70</v>
      </c>
      <c r="P64" s="13">
        <f t="shared" si="3"/>
        <v>24886</v>
      </c>
    </row>
    <row r="65" spans="1:16" s="10" customFormat="1" ht="15.75" customHeight="1">
      <c r="A65" s="11" t="s">
        <v>237</v>
      </c>
      <c r="B65" s="12" t="s">
        <v>73</v>
      </c>
      <c r="C65" s="13">
        <v>84</v>
      </c>
      <c r="D65" s="13">
        <v>21281</v>
      </c>
      <c r="E65" s="13">
        <v>54</v>
      </c>
      <c r="F65" s="13">
        <v>43606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f t="shared" si="2"/>
        <v>138</v>
      </c>
      <c r="P65" s="13">
        <f t="shared" si="3"/>
        <v>64887</v>
      </c>
    </row>
    <row r="66" spans="1:16" s="10" customFormat="1" ht="15.75" customHeight="1">
      <c r="A66" s="11" t="s">
        <v>238</v>
      </c>
      <c r="B66" s="12" t="s">
        <v>74</v>
      </c>
      <c r="C66" s="13">
        <v>322</v>
      </c>
      <c r="D66" s="13">
        <v>63492</v>
      </c>
      <c r="E66" s="13">
        <v>139</v>
      </c>
      <c r="F66" s="13">
        <v>64822</v>
      </c>
      <c r="G66" s="13">
        <v>26</v>
      </c>
      <c r="H66" s="13">
        <v>16498</v>
      </c>
      <c r="I66" s="13">
        <v>1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f t="shared" si="2"/>
        <v>488</v>
      </c>
      <c r="P66" s="13">
        <f t="shared" si="3"/>
        <v>144812</v>
      </c>
    </row>
    <row r="67" spans="1:16" s="10" customFormat="1" ht="15.75" customHeight="1">
      <c r="A67" s="11" t="s">
        <v>398</v>
      </c>
      <c r="B67" s="12" t="s">
        <v>399</v>
      </c>
      <c r="C67" s="13">
        <v>10</v>
      </c>
      <c r="D67" s="13">
        <v>3150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f t="shared" si="2"/>
        <v>10</v>
      </c>
      <c r="P67" s="13">
        <f t="shared" si="3"/>
        <v>3150</v>
      </c>
    </row>
    <row r="68" spans="1:16" s="10" customFormat="1" ht="15.75" customHeight="1">
      <c r="A68" s="11" t="s">
        <v>400</v>
      </c>
      <c r="B68" s="12" t="s">
        <v>75</v>
      </c>
      <c r="C68" s="13">
        <v>31</v>
      </c>
      <c r="D68" s="13">
        <v>9676</v>
      </c>
      <c r="E68" s="13">
        <v>52</v>
      </c>
      <c r="F68" s="13">
        <v>31782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f t="shared" si="2"/>
        <v>83</v>
      </c>
      <c r="P68" s="13">
        <f t="shared" si="3"/>
        <v>41458</v>
      </c>
    </row>
    <row r="69" spans="1:16" s="10" customFormat="1" ht="15.75" customHeight="1">
      <c r="A69" s="11" t="s">
        <v>239</v>
      </c>
      <c r="B69" s="12" t="s">
        <v>76</v>
      </c>
      <c r="C69" s="13">
        <v>4598</v>
      </c>
      <c r="D69" s="13">
        <v>1823070</v>
      </c>
      <c r="E69" s="13">
        <v>3245</v>
      </c>
      <c r="F69" s="13">
        <v>1773109</v>
      </c>
      <c r="G69" s="13">
        <v>12</v>
      </c>
      <c r="H69" s="13">
        <v>4803</v>
      </c>
      <c r="I69" s="13">
        <v>15</v>
      </c>
      <c r="J69" s="13">
        <v>0</v>
      </c>
      <c r="K69" s="13">
        <v>6</v>
      </c>
      <c r="L69" s="13">
        <v>0</v>
      </c>
      <c r="M69" s="13">
        <v>1</v>
      </c>
      <c r="N69" s="13">
        <v>0</v>
      </c>
      <c r="O69" s="13">
        <f t="shared" si="2"/>
        <v>7877</v>
      </c>
      <c r="P69" s="13">
        <f t="shared" si="3"/>
        <v>3600982</v>
      </c>
    </row>
    <row r="70" spans="1:16" s="10" customFormat="1" ht="15.75" customHeight="1">
      <c r="A70" s="11" t="s">
        <v>240</v>
      </c>
      <c r="B70" s="12" t="s">
        <v>77</v>
      </c>
      <c r="C70" s="13">
        <v>785</v>
      </c>
      <c r="D70" s="13">
        <v>152715</v>
      </c>
      <c r="E70" s="13">
        <v>1912</v>
      </c>
      <c r="F70" s="13">
        <v>748027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f t="shared" si="2"/>
        <v>2697</v>
      </c>
      <c r="P70" s="13">
        <f t="shared" si="3"/>
        <v>900742</v>
      </c>
    </row>
    <row r="71" spans="1:16" s="10" customFormat="1" ht="15.75" customHeight="1">
      <c r="A71" s="11" t="s">
        <v>241</v>
      </c>
      <c r="B71" s="12" t="s">
        <v>78</v>
      </c>
      <c r="C71" s="13">
        <v>176</v>
      </c>
      <c r="D71" s="13">
        <v>66756</v>
      </c>
      <c r="E71" s="13">
        <v>92</v>
      </c>
      <c r="F71" s="13">
        <v>147334</v>
      </c>
      <c r="G71" s="13">
        <v>1</v>
      </c>
      <c r="H71" s="13">
        <v>200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f t="shared" si="2"/>
        <v>269</v>
      </c>
      <c r="P71" s="13">
        <f t="shared" si="3"/>
        <v>214290</v>
      </c>
    </row>
    <row r="72" spans="1:16" s="10" customFormat="1" ht="15.75" customHeight="1">
      <c r="A72" s="11" t="s">
        <v>242</v>
      </c>
      <c r="B72" s="12" t="s">
        <v>80</v>
      </c>
      <c r="C72" s="13">
        <v>172</v>
      </c>
      <c r="D72" s="13">
        <v>64268</v>
      </c>
      <c r="E72" s="13">
        <v>240</v>
      </c>
      <c r="F72" s="13">
        <v>207466</v>
      </c>
      <c r="G72" s="13">
        <v>1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f t="shared" si="2"/>
        <v>413</v>
      </c>
      <c r="P72" s="13">
        <f t="shared" si="3"/>
        <v>271734</v>
      </c>
    </row>
    <row r="73" spans="1:16" s="10" customFormat="1" ht="15.75" customHeight="1">
      <c r="A73" s="11" t="s">
        <v>243</v>
      </c>
      <c r="B73" s="12" t="s">
        <v>81</v>
      </c>
      <c r="C73" s="13">
        <v>102</v>
      </c>
      <c r="D73" s="13">
        <v>43198</v>
      </c>
      <c r="E73" s="13">
        <v>251</v>
      </c>
      <c r="F73" s="13">
        <v>245484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f t="shared" si="2"/>
        <v>353</v>
      </c>
      <c r="P73" s="13">
        <f t="shared" si="3"/>
        <v>288682</v>
      </c>
    </row>
    <row r="74" spans="1:16" s="10" customFormat="1" ht="15.75" customHeight="1">
      <c r="A74" s="11" t="s">
        <v>244</v>
      </c>
      <c r="B74" s="12" t="s">
        <v>83</v>
      </c>
      <c r="C74" s="13">
        <v>16</v>
      </c>
      <c r="D74" s="13">
        <v>4731</v>
      </c>
      <c r="E74" s="13">
        <v>18</v>
      </c>
      <c r="F74" s="13">
        <v>5867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f t="shared" si="2"/>
        <v>34</v>
      </c>
      <c r="P74" s="13">
        <f t="shared" si="3"/>
        <v>10598</v>
      </c>
    </row>
    <row r="75" spans="1:16" s="10" customFormat="1" ht="15.75" customHeight="1">
      <c r="A75" s="11" t="s">
        <v>245</v>
      </c>
      <c r="B75" s="12" t="s">
        <v>85</v>
      </c>
      <c r="C75" s="13">
        <v>36</v>
      </c>
      <c r="D75" s="13">
        <v>56700</v>
      </c>
      <c r="E75" s="13">
        <v>18</v>
      </c>
      <c r="F75" s="13">
        <v>4207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f t="shared" si="2"/>
        <v>54</v>
      </c>
      <c r="P75" s="13">
        <f t="shared" si="3"/>
        <v>60907</v>
      </c>
    </row>
    <row r="76" spans="1:16" s="10" customFormat="1" ht="15.75" customHeight="1">
      <c r="A76" s="11" t="s">
        <v>246</v>
      </c>
      <c r="B76" s="12" t="s">
        <v>86</v>
      </c>
      <c r="C76" s="13">
        <v>55</v>
      </c>
      <c r="D76" s="13">
        <v>52285</v>
      </c>
      <c r="E76" s="13">
        <v>234</v>
      </c>
      <c r="F76" s="13">
        <v>182200</v>
      </c>
      <c r="G76" s="13">
        <v>1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f aca="true" t="shared" si="4" ref="O76:O87">C76+E76+G76+I76+K76+M76</f>
        <v>290</v>
      </c>
      <c r="P76" s="13">
        <f aca="true" t="shared" si="5" ref="P76:P87">D76+F76+H76+J76+L76+N76</f>
        <v>234485</v>
      </c>
    </row>
    <row r="77" spans="1:16" s="10" customFormat="1" ht="15.75" customHeight="1">
      <c r="A77" s="11" t="s">
        <v>247</v>
      </c>
      <c r="B77" s="12" t="s">
        <v>87</v>
      </c>
      <c r="C77" s="13">
        <v>691</v>
      </c>
      <c r="D77" s="13">
        <v>292864</v>
      </c>
      <c r="E77" s="13">
        <v>915</v>
      </c>
      <c r="F77" s="13">
        <v>677553</v>
      </c>
      <c r="G77" s="13">
        <v>1</v>
      </c>
      <c r="H77" s="13">
        <v>170</v>
      </c>
      <c r="I77" s="13">
        <v>0</v>
      </c>
      <c r="J77" s="13">
        <v>0</v>
      </c>
      <c r="K77" s="13">
        <v>2</v>
      </c>
      <c r="L77" s="13">
        <v>0</v>
      </c>
      <c r="M77" s="13">
        <v>0</v>
      </c>
      <c r="N77" s="13">
        <v>0</v>
      </c>
      <c r="O77" s="13">
        <f t="shared" si="4"/>
        <v>1609</v>
      </c>
      <c r="P77" s="13">
        <f t="shared" si="5"/>
        <v>970587</v>
      </c>
    </row>
    <row r="78" spans="1:16" s="10" customFormat="1" ht="15.75" customHeight="1">
      <c r="A78" s="11" t="s">
        <v>401</v>
      </c>
      <c r="B78" s="12" t="s">
        <v>89</v>
      </c>
      <c r="C78" s="13">
        <v>11</v>
      </c>
      <c r="D78" s="13">
        <v>1797</v>
      </c>
      <c r="E78" s="13">
        <v>2</v>
      </c>
      <c r="F78" s="13">
        <v>450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f t="shared" si="4"/>
        <v>13</v>
      </c>
      <c r="P78" s="13">
        <f t="shared" si="5"/>
        <v>2247</v>
      </c>
    </row>
    <row r="79" spans="1:16" s="10" customFormat="1" ht="15.75" customHeight="1">
      <c r="A79" s="11" t="s">
        <v>248</v>
      </c>
      <c r="B79" s="12" t="s">
        <v>90</v>
      </c>
      <c r="C79" s="13">
        <v>58</v>
      </c>
      <c r="D79" s="13">
        <v>10974</v>
      </c>
      <c r="E79" s="13">
        <v>5</v>
      </c>
      <c r="F79" s="13">
        <v>3000</v>
      </c>
      <c r="G79" s="13">
        <v>1</v>
      </c>
      <c r="H79" s="13">
        <v>180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f t="shared" si="4"/>
        <v>64</v>
      </c>
      <c r="P79" s="13">
        <f t="shared" si="5"/>
        <v>14154</v>
      </c>
    </row>
    <row r="80" spans="1:16" s="10" customFormat="1" ht="15.75" customHeight="1">
      <c r="A80" s="11" t="s">
        <v>249</v>
      </c>
      <c r="B80" s="12" t="s">
        <v>91</v>
      </c>
      <c r="C80" s="13">
        <v>40</v>
      </c>
      <c r="D80" s="13">
        <v>13643</v>
      </c>
      <c r="E80" s="13">
        <v>59</v>
      </c>
      <c r="F80" s="13">
        <v>48873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f t="shared" si="4"/>
        <v>99</v>
      </c>
      <c r="P80" s="13">
        <f t="shared" si="5"/>
        <v>62516</v>
      </c>
    </row>
    <row r="81" spans="1:16" s="10" customFormat="1" ht="15.75" customHeight="1">
      <c r="A81" s="11" t="s">
        <v>250</v>
      </c>
      <c r="B81" s="12" t="s">
        <v>92</v>
      </c>
      <c r="C81" s="13">
        <v>820</v>
      </c>
      <c r="D81" s="13">
        <v>24428</v>
      </c>
      <c r="E81" s="13">
        <v>377</v>
      </c>
      <c r="F81" s="13">
        <v>59993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f t="shared" si="4"/>
        <v>1197</v>
      </c>
      <c r="P81" s="13">
        <f t="shared" si="5"/>
        <v>84421</v>
      </c>
    </row>
    <row r="82" spans="1:16" s="10" customFormat="1" ht="15.75" customHeight="1">
      <c r="A82" s="11" t="s">
        <v>251</v>
      </c>
      <c r="B82" s="12" t="s">
        <v>93</v>
      </c>
      <c r="C82" s="13">
        <v>3110</v>
      </c>
      <c r="D82" s="13">
        <v>719951</v>
      </c>
      <c r="E82" s="13">
        <v>1913</v>
      </c>
      <c r="F82" s="13">
        <v>610581</v>
      </c>
      <c r="G82" s="13">
        <v>5</v>
      </c>
      <c r="H82" s="13">
        <v>2261</v>
      </c>
      <c r="I82" s="13">
        <v>17</v>
      </c>
      <c r="J82" s="13">
        <v>0</v>
      </c>
      <c r="K82" s="13">
        <v>1</v>
      </c>
      <c r="L82" s="13">
        <v>0</v>
      </c>
      <c r="M82" s="13">
        <v>1</v>
      </c>
      <c r="N82" s="13">
        <v>0</v>
      </c>
      <c r="O82" s="13">
        <f t="shared" si="4"/>
        <v>5047</v>
      </c>
      <c r="P82" s="13">
        <f t="shared" si="5"/>
        <v>1332793</v>
      </c>
    </row>
    <row r="83" spans="1:16" s="10" customFormat="1" ht="15.75" customHeight="1">
      <c r="A83" s="14" t="s">
        <v>252</v>
      </c>
      <c r="B83" s="15" t="s">
        <v>94</v>
      </c>
      <c r="C83" s="16">
        <v>675</v>
      </c>
      <c r="D83" s="16">
        <v>52189</v>
      </c>
      <c r="E83" s="16">
        <v>526</v>
      </c>
      <c r="F83" s="16">
        <v>234992</v>
      </c>
      <c r="G83" s="16">
        <v>1</v>
      </c>
      <c r="H83" s="16">
        <v>776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f t="shared" si="4"/>
        <v>1202</v>
      </c>
      <c r="P83" s="16">
        <f t="shared" si="5"/>
        <v>287957</v>
      </c>
    </row>
    <row r="84" spans="1:16" s="10" customFormat="1" ht="15.75" customHeight="1">
      <c r="A84" s="11" t="s">
        <v>253</v>
      </c>
      <c r="B84" s="12" t="s">
        <v>95</v>
      </c>
      <c r="C84" s="13">
        <v>144</v>
      </c>
      <c r="D84" s="13">
        <v>73248</v>
      </c>
      <c r="E84" s="13">
        <v>222</v>
      </c>
      <c r="F84" s="13">
        <v>112998</v>
      </c>
      <c r="G84" s="13">
        <v>1</v>
      </c>
      <c r="H84" s="13">
        <v>310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f t="shared" si="4"/>
        <v>367</v>
      </c>
      <c r="P84" s="13">
        <f t="shared" si="5"/>
        <v>186556</v>
      </c>
    </row>
    <row r="85" spans="1:16" s="10" customFormat="1" ht="15.75" customHeight="1">
      <c r="A85" s="11" t="s">
        <v>254</v>
      </c>
      <c r="B85" s="12" t="s">
        <v>96</v>
      </c>
      <c r="C85" s="13">
        <v>1412</v>
      </c>
      <c r="D85" s="13">
        <v>223462</v>
      </c>
      <c r="E85" s="13">
        <v>2683</v>
      </c>
      <c r="F85" s="13">
        <v>729738</v>
      </c>
      <c r="G85" s="13">
        <v>1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f t="shared" si="4"/>
        <v>4096</v>
      </c>
      <c r="P85" s="13">
        <f t="shared" si="5"/>
        <v>953200</v>
      </c>
    </row>
    <row r="86" spans="1:16" s="10" customFormat="1" ht="15.75" customHeight="1">
      <c r="A86" s="11" t="s">
        <v>255</v>
      </c>
      <c r="B86" s="12" t="s">
        <v>97</v>
      </c>
      <c r="C86" s="13">
        <v>182</v>
      </c>
      <c r="D86" s="13">
        <v>70412</v>
      </c>
      <c r="E86" s="13">
        <v>337</v>
      </c>
      <c r="F86" s="13">
        <v>136157</v>
      </c>
      <c r="G86" s="13">
        <v>1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f t="shared" si="4"/>
        <v>520</v>
      </c>
      <c r="P86" s="13">
        <f t="shared" si="5"/>
        <v>206569</v>
      </c>
    </row>
    <row r="87" spans="1:16" s="10" customFormat="1" ht="15.75" customHeight="1">
      <c r="A87" s="11" t="s">
        <v>256</v>
      </c>
      <c r="B87" s="12" t="s">
        <v>98</v>
      </c>
      <c r="C87" s="13">
        <v>57</v>
      </c>
      <c r="D87" s="13">
        <v>4712</v>
      </c>
      <c r="E87" s="13">
        <v>39</v>
      </c>
      <c r="F87" s="13">
        <v>8872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f t="shared" si="4"/>
        <v>96</v>
      </c>
      <c r="P87" s="13">
        <f t="shared" si="5"/>
        <v>13584</v>
      </c>
    </row>
    <row r="88" spans="1:16" s="10" customFormat="1" ht="15.75" customHeight="1">
      <c r="A88" s="11" t="s">
        <v>257</v>
      </c>
      <c r="B88" s="12" t="s">
        <v>99</v>
      </c>
      <c r="C88" s="13">
        <v>237</v>
      </c>
      <c r="D88" s="13">
        <v>127138</v>
      </c>
      <c r="E88" s="13">
        <v>19</v>
      </c>
      <c r="F88" s="13">
        <v>17671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f aca="true" t="shared" si="6" ref="O88:O137">C88+E88+G88+I88+K88+M88</f>
        <v>256</v>
      </c>
      <c r="P88" s="13">
        <f aca="true" t="shared" si="7" ref="P88:P137">D88+F88+H88+J88+L88+N88</f>
        <v>144809</v>
      </c>
    </row>
    <row r="89" spans="1:16" s="10" customFormat="1" ht="15.75" customHeight="1">
      <c r="A89" s="11" t="s">
        <v>258</v>
      </c>
      <c r="B89" s="12" t="s">
        <v>100</v>
      </c>
      <c r="C89" s="13">
        <v>560</v>
      </c>
      <c r="D89" s="13">
        <v>160072</v>
      </c>
      <c r="E89" s="13">
        <v>901</v>
      </c>
      <c r="F89" s="13">
        <v>286630</v>
      </c>
      <c r="G89" s="13">
        <v>1</v>
      </c>
      <c r="H89" s="13">
        <v>147</v>
      </c>
      <c r="I89" s="13">
        <v>0</v>
      </c>
      <c r="J89" s="13">
        <v>0</v>
      </c>
      <c r="K89" s="13">
        <v>1</v>
      </c>
      <c r="L89" s="13">
        <v>0</v>
      </c>
      <c r="M89" s="13">
        <v>1</v>
      </c>
      <c r="N89" s="13">
        <v>0</v>
      </c>
      <c r="O89" s="13">
        <f t="shared" si="6"/>
        <v>1464</v>
      </c>
      <c r="P89" s="13">
        <f t="shared" si="7"/>
        <v>446849</v>
      </c>
    </row>
    <row r="90" spans="1:16" s="10" customFormat="1" ht="15.75" customHeight="1">
      <c r="A90" s="11" t="s">
        <v>402</v>
      </c>
      <c r="B90" s="12" t="s">
        <v>403</v>
      </c>
      <c r="C90" s="13">
        <v>30</v>
      </c>
      <c r="D90" s="13">
        <v>9828</v>
      </c>
      <c r="E90" s="13">
        <v>7</v>
      </c>
      <c r="F90" s="13">
        <v>1198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f t="shared" si="6"/>
        <v>37</v>
      </c>
      <c r="P90" s="13">
        <f t="shared" si="7"/>
        <v>11026</v>
      </c>
    </row>
    <row r="91" spans="1:16" s="10" customFormat="1" ht="15.75" customHeight="1">
      <c r="A91" s="11" t="s">
        <v>404</v>
      </c>
      <c r="B91" s="12" t="s">
        <v>102</v>
      </c>
      <c r="C91" s="13">
        <v>61</v>
      </c>
      <c r="D91" s="13">
        <v>8990</v>
      </c>
      <c r="E91" s="13">
        <v>21</v>
      </c>
      <c r="F91" s="13">
        <v>2612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f t="shared" si="6"/>
        <v>82</v>
      </c>
      <c r="P91" s="13">
        <f t="shared" si="7"/>
        <v>11602</v>
      </c>
    </row>
    <row r="92" spans="1:16" s="10" customFormat="1" ht="15.75" customHeight="1">
      <c r="A92" s="11" t="s">
        <v>259</v>
      </c>
      <c r="B92" s="12" t="s">
        <v>105</v>
      </c>
      <c r="C92" s="13">
        <v>7076</v>
      </c>
      <c r="D92" s="13">
        <v>4013759</v>
      </c>
      <c r="E92" s="13">
        <v>2269</v>
      </c>
      <c r="F92" s="13">
        <v>775353</v>
      </c>
      <c r="G92" s="13">
        <v>77</v>
      </c>
      <c r="H92" s="13">
        <v>76934</v>
      </c>
      <c r="I92" s="13">
        <v>12</v>
      </c>
      <c r="J92" s="13">
        <v>9292</v>
      </c>
      <c r="K92" s="13">
        <v>15</v>
      </c>
      <c r="L92" s="13">
        <v>3495</v>
      </c>
      <c r="M92" s="13">
        <v>22</v>
      </c>
      <c r="N92" s="13">
        <v>0</v>
      </c>
      <c r="O92" s="13">
        <f t="shared" si="6"/>
        <v>9471</v>
      </c>
      <c r="P92" s="13">
        <f t="shared" si="7"/>
        <v>4878833</v>
      </c>
    </row>
    <row r="93" spans="1:16" s="10" customFormat="1" ht="15.75" customHeight="1">
      <c r="A93" s="11" t="s">
        <v>260</v>
      </c>
      <c r="B93" s="12" t="s">
        <v>106</v>
      </c>
      <c r="C93" s="13">
        <v>60</v>
      </c>
      <c r="D93" s="13">
        <v>59701</v>
      </c>
      <c r="E93" s="13">
        <v>81</v>
      </c>
      <c r="F93" s="13">
        <v>51740</v>
      </c>
      <c r="G93" s="13">
        <v>4</v>
      </c>
      <c r="H93" s="13">
        <v>3885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f t="shared" si="6"/>
        <v>145</v>
      </c>
      <c r="P93" s="13">
        <f t="shared" si="7"/>
        <v>115326</v>
      </c>
    </row>
    <row r="94" spans="1:16" s="10" customFormat="1" ht="15.75" customHeight="1">
      <c r="A94" s="11" t="s">
        <v>261</v>
      </c>
      <c r="B94" s="12" t="s">
        <v>107</v>
      </c>
      <c r="C94" s="13">
        <v>24</v>
      </c>
      <c r="D94" s="13">
        <v>7753</v>
      </c>
      <c r="E94" s="13">
        <v>68</v>
      </c>
      <c r="F94" s="13">
        <v>60152</v>
      </c>
      <c r="G94" s="13">
        <v>1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3">
        <f t="shared" si="6"/>
        <v>93</v>
      </c>
      <c r="P94" s="13">
        <f t="shared" si="7"/>
        <v>67905</v>
      </c>
    </row>
    <row r="95" spans="1:16" s="10" customFormat="1" ht="15.75" customHeight="1">
      <c r="A95" s="11" t="s">
        <v>262</v>
      </c>
      <c r="B95" s="12" t="s">
        <v>108</v>
      </c>
      <c r="C95" s="13">
        <v>55</v>
      </c>
      <c r="D95" s="13">
        <v>18828</v>
      </c>
      <c r="E95" s="13">
        <v>57</v>
      </c>
      <c r="F95" s="13">
        <v>40509</v>
      </c>
      <c r="G95" s="13">
        <v>4</v>
      </c>
      <c r="H95" s="13">
        <v>2535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f t="shared" si="6"/>
        <v>116</v>
      </c>
      <c r="P95" s="13">
        <f t="shared" si="7"/>
        <v>61872</v>
      </c>
    </row>
    <row r="96" spans="1:16" s="10" customFormat="1" ht="15.75" customHeight="1">
      <c r="A96" s="11" t="s">
        <v>263</v>
      </c>
      <c r="B96" s="12" t="s">
        <v>109</v>
      </c>
      <c r="C96" s="13">
        <v>145</v>
      </c>
      <c r="D96" s="13">
        <v>34749</v>
      </c>
      <c r="E96" s="13">
        <v>66</v>
      </c>
      <c r="F96" s="13">
        <v>25336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3">
        <f t="shared" si="6"/>
        <v>211</v>
      </c>
      <c r="P96" s="13">
        <f t="shared" si="7"/>
        <v>60085</v>
      </c>
    </row>
    <row r="97" spans="1:16" s="10" customFormat="1" ht="15.75" customHeight="1">
      <c r="A97" s="11" t="s">
        <v>264</v>
      </c>
      <c r="B97" s="12" t="s">
        <v>110</v>
      </c>
      <c r="C97" s="13">
        <v>39</v>
      </c>
      <c r="D97" s="13">
        <v>22207</v>
      </c>
      <c r="E97" s="13">
        <v>23</v>
      </c>
      <c r="F97" s="13">
        <v>6320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f t="shared" si="6"/>
        <v>62</v>
      </c>
      <c r="P97" s="13">
        <f t="shared" si="7"/>
        <v>28527</v>
      </c>
    </row>
    <row r="98" spans="1:16" s="10" customFormat="1" ht="15.75" customHeight="1">
      <c r="A98" s="11" t="s">
        <v>265</v>
      </c>
      <c r="B98" s="12" t="s">
        <v>111</v>
      </c>
      <c r="C98" s="13">
        <v>4247</v>
      </c>
      <c r="D98" s="13">
        <v>2204398</v>
      </c>
      <c r="E98" s="13">
        <v>4738</v>
      </c>
      <c r="F98" s="13">
        <v>1914650</v>
      </c>
      <c r="G98" s="13">
        <v>13</v>
      </c>
      <c r="H98" s="13">
        <v>7499</v>
      </c>
      <c r="I98" s="13">
        <v>16</v>
      </c>
      <c r="J98" s="13">
        <v>1529</v>
      </c>
      <c r="K98" s="13">
        <v>0</v>
      </c>
      <c r="L98" s="13">
        <v>0</v>
      </c>
      <c r="M98" s="13">
        <v>1</v>
      </c>
      <c r="N98" s="13">
        <v>0</v>
      </c>
      <c r="O98" s="13">
        <f t="shared" si="6"/>
        <v>9015</v>
      </c>
      <c r="P98" s="13">
        <f t="shared" si="7"/>
        <v>4128076</v>
      </c>
    </row>
    <row r="99" spans="1:16" s="10" customFormat="1" ht="15.75" customHeight="1">
      <c r="A99" s="11" t="s">
        <v>266</v>
      </c>
      <c r="B99" s="12" t="s">
        <v>112</v>
      </c>
      <c r="C99" s="13">
        <v>210</v>
      </c>
      <c r="D99" s="13">
        <v>40744</v>
      </c>
      <c r="E99" s="13">
        <v>557</v>
      </c>
      <c r="F99" s="13">
        <v>479636</v>
      </c>
      <c r="G99" s="13">
        <v>1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f t="shared" si="6"/>
        <v>768</v>
      </c>
      <c r="P99" s="13">
        <f t="shared" si="7"/>
        <v>520380</v>
      </c>
    </row>
    <row r="100" spans="1:16" s="10" customFormat="1" ht="15.75" customHeight="1">
      <c r="A100" s="11" t="s">
        <v>267</v>
      </c>
      <c r="B100" s="12" t="s">
        <v>113</v>
      </c>
      <c r="C100" s="13">
        <v>109</v>
      </c>
      <c r="D100" s="13">
        <v>19226</v>
      </c>
      <c r="E100" s="13">
        <v>67</v>
      </c>
      <c r="F100" s="13">
        <v>21901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f t="shared" si="6"/>
        <v>176</v>
      </c>
      <c r="P100" s="13">
        <f t="shared" si="7"/>
        <v>41127</v>
      </c>
    </row>
    <row r="101" spans="1:16" s="10" customFormat="1" ht="15.75" customHeight="1">
      <c r="A101" s="11" t="s">
        <v>268</v>
      </c>
      <c r="B101" s="12" t="s">
        <v>115</v>
      </c>
      <c r="C101" s="13">
        <v>3381</v>
      </c>
      <c r="D101" s="13">
        <v>740056</v>
      </c>
      <c r="E101" s="13">
        <v>1389</v>
      </c>
      <c r="F101" s="13">
        <v>554612</v>
      </c>
      <c r="G101" s="13">
        <v>15</v>
      </c>
      <c r="H101" s="13">
        <v>10176</v>
      </c>
      <c r="I101" s="13">
        <v>16</v>
      </c>
      <c r="J101" s="13">
        <v>0</v>
      </c>
      <c r="K101" s="13">
        <v>3</v>
      </c>
      <c r="L101" s="13">
        <v>0</v>
      </c>
      <c r="M101" s="13">
        <v>0</v>
      </c>
      <c r="N101" s="13">
        <v>0</v>
      </c>
      <c r="O101" s="13">
        <f t="shared" si="6"/>
        <v>4804</v>
      </c>
      <c r="P101" s="13">
        <f t="shared" si="7"/>
        <v>1304844</v>
      </c>
    </row>
    <row r="102" spans="1:16" s="10" customFormat="1" ht="15.75" customHeight="1">
      <c r="A102" s="11" t="s">
        <v>405</v>
      </c>
      <c r="B102" s="12" t="s">
        <v>406</v>
      </c>
      <c r="C102" s="13">
        <v>38</v>
      </c>
      <c r="D102" s="13">
        <v>8918</v>
      </c>
      <c r="E102" s="13">
        <v>36</v>
      </c>
      <c r="F102" s="13">
        <v>10207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f t="shared" si="6"/>
        <v>74</v>
      </c>
      <c r="P102" s="13">
        <f t="shared" si="7"/>
        <v>19125</v>
      </c>
    </row>
    <row r="103" spans="1:16" s="10" customFormat="1" ht="15.75" customHeight="1">
      <c r="A103" s="11" t="s">
        <v>269</v>
      </c>
      <c r="B103" s="12" t="s">
        <v>118</v>
      </c>
      <c r="C103" s="13">
        <v>2130</v>
      </c>
      <c r="D103" s="13">
        <v>913529</v>
      </c>
      <c r="E103" s="13">
        <v>4952</v>
      </c>
      <c r="F103" s="13">
        <v>5366062</v>
      </c>
      <c r="G103" s="13">
        <v>6</v>
      </c>
      <c r="H103" s="13">
        <v>9132</v>
      </c>
      <c r="I103" s="13">
        <v>0</v>
      </c>
      <c r="J103" s="13">
        <v>0</v>
      </c>
      <c r="K103" s="13">
        <v>1</v>
      </c>
      <c r="L103" s="13">
        <v>0</v>
      </c>
      <c r="M103" s="13">
        <v>0</v>
      </c>
      <c r="N103" s="13">
        <v>0</v>
      </c>
      <c r="O103" s="13">
        <f t="shared" si="6"/>
        <v>7089</v>
      </c>
      <c r="P103" s="13">
        <f t="shared" si="7"/>
        <v>6288723</v>
      </c>
    </row>
    <row r="104" spans="1:16" s="10" customFormat="1" ht="15.75" customHeight="1">
      <c r="A104" s="11" t="s">
        <v>270</v>
      </c>
      <c r="B104" s="12" t="s">
        <v>120</v>
      </c>
      <c r="C104" s="13">
        <v>233</v>
      </c>
      <c r="D104" s="13">
        <v>101270</v>
      </c>
      <c r="E104" s="13">
        <v>168</v>
      </c>
      <c r="F104" s="13">
        <v>128318</v>
      </c>
      <c r="G104" s="13">
        <v>1</v>
      </c>
      <c r="H104" s="13">
        <v>4000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f t="shared" si="6"/>
        <v>402</v>
      </c>
      <c r="P104" s="13">
        <f t="shared" si="7"/>
        <v>233588</v>
      </c>
    </row>
    <row r="105" spans="1:16" s="10" customFormat="1" ht="15.75" customHeight="1">
      <c r="A105" s="11" t="s">
        <v>271</v>
      </c>
      <c r="B105" s="12" t="s">
        <v>121</v>
      </c>
      <c r="C105" s="13">
        <v>141</v>
      </c>
      <c r="D105" s="13">
        <v>58830</v>
      </c>
      <c r="E105" s="13">
        <v>62</v>
      </c>
      <c r="F105" s="13">
        <v>37683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f t="shared" si="6"/>
        <v>203</v>
      </c>
      <c r="P105" s="13">
        <f t="shared" si="7"/>
        <v>96513</v>
      </c>
    </row>
    <row r="106" spans="1:16" s="10" customFormat="1" ht="15.75" customHeight="1">
      <c r="A106" s="11" t="s">
        <v>407</v>
      </c>
      <c r="B106" s="12" t="s">
        <v>122</v>
      </c>
      <c r="C106" s="13">
        <v>47</v>
      </c>
      <c r="D106" s="13">
        <v>9307</v>
      </c>
      <c r="E106" s="13">
        <v>71</v>
      </c>
      <c r="F106" s="13">
        <v>35684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3">
        <f t="shared" si="6"/>
        <v>118</v>
      </c>
      <c r="P106" s="13">
        <f t="shared" si="7"/>
        <v>44991</v>
      </c>
    </row>
    <row r="107" spans="1:16" s="10" customFormat="1" ht="15.75" customHeight="1">
      <c r="A107" s="11" t="s">
        <v>272</v>
      </c>
      <c r="B107" s="12" t="s">
        <v>124</v>
      </c>
      <c r="C107" s="13">
        <v>408</v>
      </c>
      <c r="D107" s="13">
        <v>74747</v>
      </c>
      <c r="E107" s="13">
        <v>571</v>
      </c>
      <c r="F107" s="13">
        <v>182188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3">
        <f t="shared" si="6"/>
        <v>979</v>
      </c>
      <c r="P107" s="13">
        <f t="shared" si="7"/>
        <v>256935</v>
      </c>
    </row>
    <row r="108" spans="1:16" s="10" customFormat="1" ht="15.75" customHeight="1">
      <c r="A108" s="11" t="s">
        <v>273</v>
      </c>
      <c r="B108" s="12" t="s">
        <v>125</v>
      </c>
      <c r="C108" s="13">
        <v>2390</v>
      </c>
      <c r="D108" s="13">
        <v>1017703</v>
      </c>
      <c r="E108" s="13">
        <v>3405</v>
      </c>
      <c r="F108" s="13">
        <v>1929328</v>
      </c>
      <c r="G108" s="13">
        <v>17</v>
      </c>
      <c r="H108" s="13">
        <v>14939</v>
      </c>
      <c r="I108" s="13">
        <v>6</v>
      </c>
      <c r="J108" s="13">
        <v>0</v>
      </c>
      <c r="K108" s="13">
        <v>7</v>
      </c>
      <c r="L108" s="13">
        <v>520</v>
      </c>
      <c r="M108" s="13">
        <v>0</v>
      </c>
      <c r="N108" s="13">
        <v>0</v>
      </c>
      <c r="O108" s="13">
        <f t="shared" si="6"/>
        <v>5825</v>
      </c>
      <c r="P108" s="13">
        <f t="shared" si="7"/>
        <v>2962490</v>
      </c>
    </row>
    <row r="109" spans="1:16" s="10" customFormat="1" ht="15.75" customHeight="1">
      <c r="A109" s="11" t="s">
        <v>274</v>
      </c>
      <c r="B109" s="12" t="s">
        <v>127</v>
      </c>
      <c r="C109" s="13">
        <v>9</v>
      </c>
      <c r="D109" s="13">
        <v>1732</v>
      </c>
      <c r="E109" s="13">
        <v>10</v>
      </c>
      <c r="F109" s="13">
        <v>6360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13">
        <f t="shared" si="6"/>
        <v>19</v>
      </c>
      <c r="P109" s="13">
        <f t="shared" si="7"/>
        <v>8092</v>
      </c>
    </row>
    <row r="110" spans="1:16" s="10" customFormat="1" ht="15.75" customHeight="1">
      <c r="A110" s="11" t="s">
        <v>275</v>
      </c>
      <c r="B110" s="12" t="s">
        <v>128</v>
      </c>
      <c r="C110" s="13">
        <v>122</v>
      </c>
      <c r="D110" s="13">
        <v>13671</v>
      </c>
      <c r="E110" s="13">
        <v>15</v>
      </c>
      <c r="F110" s="13">
        <v>2514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3">
        <f t="shared" si="6"/>
        <v>137</v>
      </c>
      <c r="P110" s="13">
        <f t="shared" si="7"/>
        <v>16185</v>
      </c>
    </row>
    <row r="111" spans="1:16" s="10" customFormat="1" ht="15.75" customHeight="1">
      <c r="A111" s="11" t="s">
        <v>276</v>
      </c>
      <c r="B111" s="12" t="s">
        <v>129</v>
      </c>
      <c r="C111" s="13">
        <v>199</v>
      </c>
      <c r="D111" s="13">
        <v>87096</v>
      </c>
      <c r="E111" s="13">
        <v>134</v>
      </c>
      <c r="F111" s="13">
        <v>81555</v>
      </c>
      <c r="G111" s="13">
        <v>1</v>
      </c>
      <c r="H111" s="13">
        <v>150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3">
        <f t="shared" si="6"/>
        <v>334</v>
      </c>
      <c r="P111" s="13">
        <f t="shared" si="7"/>
        <v>168801</v>
      </c>
    </row>
    <row r="112" spans="1:16" s="10" customFormat="1" ht="15.75" customHeight="1">
      <c r="A112" s="11" t="s">
        <v>277</v>
      </c>
      <c r="B112" s="12" t="s">
        <v>132</v>
      </c>
      <c r="C112" s="13">
        <v>15242</v>
      </c>
      <c r="D112" s="13">
        <v>15570180</v>
      </c>
      <c r="E112" s="13">
        <v>4861</v>
      </c>
      <c r="F112" s="13">
        <v>1807016</v>
      </c>
      <c r="G112" s="13">
        <v>86</v>
      </c>
      <c r="H112" s="13">
        <v>97252</v>
      </c>
      <c r="I112" s="13">
        <v>52</v>
      </c>
      <c r="J112" s="13">
        <v>214929</v>
      </c>
      <c r="K112" s="13">
        <v>16</v>
      </c>
      <c r="L112" s="13">
        <v>78283</v>
      </c>
      <c r="M112" s="13">
        <v>6</v>
      </c>
      <c r="N112" s="13">
        <v>3991</v>
      </c>
      <c r="O112" s="13">
        <f t="shared" si="6"/>
        <v>20263</v>
      </c>
      <c r="P112" s="13">
        <f t="shared" si="7"/>
        <v>17771651</v>
      </c>
    </row>
    <row r="113" spans="1:16" s="10" customFormat="1" ht="15.75" customHeight="1">
      <c r="A113" s="11" t="s">
        <v>278</v>
      </c>
      <c r="B113" s="12" t="s">
        <v>134</v>
      </c>
      <c r="C113" s="13">
        <v>24</v>
      </c>
      <c r="D113" s="13">
        <v>3042</v>
      </c>
      <c r="E113" s="13">
        <v>14</v>
      </c>
      <c r="F113" s="13">
        <v>9005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f t="shared" si="6"/>
        <v>38</v>
      </c>
      <c r="P113" s="13">
        <f t="shared" si="7"/>
        <v>12047</v>
      </c>
    </row>
    <row r="114" spans="1:16" s="10" customFormat="1" ht="15.75" customHeight="1">
      <c r="A114" s="11" t="s">
        <v>279</v>
      </c>
      <c r="B114" s="12" t="s">
        <v>136</v>
      </c>
      <c r="C114" s="13">
        <v>1298</v>
      </c>
      <c r="D114" s="13">
        <v>206984</v>
      </c>
      <c r="E114" s="13">
        <v>385</v>
      </c>
      <c r="F114" s="13">
        <v>150279</v>
      </c>
      <c r="G114" s="13">
        <v>3</v>
      </c>
      <c r="H114" s="13">
        <v>1196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13">
        <f t="shared" si="6"/>
        <v>1686</v>
      </c>
      <c r="P114" s="13">
        <f t="shared" si="7"/>
        <v>358459</v>
      </c>
    </row>
    <row r="115" spans="1:16" s="10" customFormat="1" ht="15.75" customHeight="1">
      <c r="A115" s="11" t="s">
        <v>280</v>
      </c>
      <c r="B115" s="12" t="s">
        <v>137</v>
      </c>
      <c r="C115" s="13">
        <v>14</v>
      </c>
      <c r="D115" s="13">
        <v>7760</v>
      </c>
      <c r="E115" s="13">
        <v>56</v>
      </c>
      <c r="F115" s="13">
        <v>39410</v>
      </c>
      <c r="G115" s="13">
        <v>4</v>
      </c>
      <c r="H115" s="13">
        <v>2228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3">
        <f t="shared" si="6"/>
        <v>74</v>
      </c>
      <c r="P115" s="13">
        <f t="shared" si="7"/>
        <v>49398</v>
      </c>
    </row>
    <row r="116" spans="1:16" s="10" customFormat="1" ht="15.75" customHeight="1">
      <c r="A116" s="11" t="s">
        <v>281</v>
      </c>
      <c r="B116" s="12" t="s">
        <v>138</v>
      </c>
      <c r="C116" s="13">
        <v>1724</v>
      </c>
      <c r="D116" s="13">
        <v>392381</v>
      </c>
      <c r="E116" s="13">
        <v>1077</v>
      </c>
      <c r="F116" s="13">
        <v>376238</v>
      </c>
      <c r="G116" s="13">
        <v>5</v>
      </c>
      <c r="H116" s="13">
        <v>948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3">
        <f t="shared" si="6"/>
        <v>2806</v>
      </c>
      <c r="P116" s="13">
        <f t="shared" si="7"/>
        <v>769567</v>
      </c>
    </row>
    <row r="117" spans="1:16" s="10" customFormat="1" ht="15.75" customHeight="1">
      <c r="A117" s="11" t="s">
        <v>282</v>
      </c>
      <c r="B117" s="12" t="s">
        <v>139</v>
      </c>
      <c r="C117" s="13">
        <v>17</v>
      </c>
      <c r="D117" s="13">
        <v>1162</v>
      </c>
      <c r="E117" s="13">
        <v>3</v>
      </c>
      <c r="F117" s="13">
        <v>555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3">
        <f t="shared" si="6"/>
        <v>20</v>
      </c>
      <c r="P117" s="13">
        <f t="shared" si="7"/>
        <v>1717</v>
      </c>
    </row>
    <row r="118" spans="1:16" s="10" customFormat="1" ht="15.75" customHeight="1">
      <c r="A118" s="11" t="s">
        <v>283</v>
      </c>
      <c r="B118" s="12" t="s">
        <v>140</v>
      </c>
      <c r="C118" s="13">
        <v>379</v>
      </c>
      <c r="D118" s="13">
        <v>60831</v>
      </c>
      <c r="E118" s="13">
        <v>474</v>
      </c>
      <c r="F118" s="13">
        <v>152262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13">
        <f t="shared" si="6"/>
        <v>853</v>
      </c>
      <c r="P118" s="13">
        <f t="shared" si="7"/>
        <v>213093</v>
      </c>
    </row>
    <row r="119" spans="1:16" s="10" customFormat="1" ht="15.75" customHeight="1">
      <c r="A119" s="14" t="s">
        <v>284</v>
      </c>
      <c r="B119" s="15" t="s">
        <v>141</v>
      </c>
      <c r="C119" s="16">
        <v>113</v>
      </c>
      <c r="D119" s="16">
        <v>47513</v>
      </c>
      <c r="E119" s="16">
        <v>300</v>
      </c>
      <c r="F119" s="16">
        <v>160173</v>
      </c>
      <c r="G119" s="16">
        <v>1</v>
      </c>
      <c r="H119" s="16">
        <v>500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f t="shared" si="6"/>
        <v>414</v>
      </c>
      <c r="P119" s="16">
        <f t="shared" si="7"/>
        <v>208186</v>
      </c>
    </row>
    <row r="120" spans="1:16" s="10" customFormat="1" ht="15.75" customHeight="1">
      <c r="A120" s="11" t="s">
        <v>285</v>
      </c>
      <c r="B120" s="12" t="s">
        <v>142</v>
      </c>
      <c r="C120" s="13">
        <v>63</v>
      </c>
      <c r="D120" s="13">
        <v>28462</v>
      </c>
      <c r="E120" s="13">
        <v>136</v>
      </c>
      <c r="F120" s="13">
        <v>88394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13">
        <f t="shared" si="6"/>
        <v>199</v>
      </c>
      <c r="P120" s="13">
        <f t="shared" si="7"/>
        <v>116856</v>
      </c>
    </row>
    <row r="121" spans="1:16" s="10" customFormat="1" ht="15.75" customHeight="1">
      <c r="A121" s="11" t="s">
        <v>286</v>
      </c>
      <c r="B121" s="12" t="s">
        <v>143</v>
      </c>
      <c r="C121" s="13">
        <v>914</v>
      </c>
      <c r="D121" s="13">
        <v>201039</v>
      </c>
      <c r="E121" s="13">
        <v>798</v>
      </c>
      <c r="F121" s="13">
        <v>218584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13">
        <f t="shared" si="6"/>
        <v>1712</v>
      </c>
      <c r="P121" s="13">
        <f t="shared" si="7"/>
        <v>419623</v>
      </c>
    </row>
    <row r="122" spans="1:16" s="10" customFormat="1" ht="15.75" customHeight="1">
      <c r="A122" s="11" t="s">
        <v>287</v>
      </c>
      <c r="B122" s="12" t="s">
        <v>144</v>
      </c>
      <c r="C122" s="13">
        <v>247</v>
      </c>
      <c r="D122" s="13">
        <v>46398</v>
      </c>
      <c r="E122" s="13">
        <v>66</v>
      </c>
      <c r="F122" s="13">
        <v>21858</v>
      </c>
      <c r="G122" s="13">
        <v>1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f t="shared" si="6"/>
        <v>314</v>
      </c>
      <c r="P122" s="13">
        <f t="shared" si="7"/>
        <v>68256</v>
      </c>
    </row>
    <row r="123" spans="1:16" s="10" customFormat="1" ht="15.75" customHeight="1">
      <c r="A123" s="11" t="s">
        <v>288</v>
      </c>
      <c r="B123" s="12" t="s">
        <v>150</v>
      </c>
      <c r="C123" s="13">
        <v>154</v>
      </c>
      <c r="D123" s="13">
        <v>81683</v>
      </c>
      <c r="E123" s="13">
        <v>247</v>
      </c>
      <c r="F123" s="13">
        <v>127682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13">
        <f t="shared" si="6"/>
        <v>401</v>
      </c>
      <c r="P123" s="13">
        <f t="shared" si="7"/>
        <v>209365</v>
      </c>
    </row>
    <row r="124" spans="1:16" s="10" customFormat="1" ht="15.75" customHeight="1">
      <c r="A124" s="11" t="s">
        <v>289</v>
      </c>
      <c r="B124" s="12" t="s">
        <v>151</v>
      </c>
      <c r="C124" s="13">
        <v>1023</v>
      </c>
      <c r="D124" s="13">
        <v>79509</v>
      </c>
      <c r="E124" s="13">
        <v>636</v>
      </c>
      <c r="F124" s="13">
        <v>220883</v>
      </c>
      <c r="G124" s="13">
        <v>1</v>
      </c>
      <c r="H124" s="13">
        <v>108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13">
        <f t="shared" si="6"/>
        <v>1660</v>
      </c>
      <c r="P124" s="13">
        <f t="shared" si="7"/>
        <v>300500</v>
      </c>
    </row>
    <row r="125" spans="1:16" s="10" customFormat="1" ht="15.75" customHeight="1">
      <c r="A125" s="11" t="s">
        <v>408</v>
      </c>
      <c r="B125" s="12" t="s">
        <v>409</v>
      </c>
      <c r="C125" s="13">
        <v>85</v>
      </c>
      <c r="D125" s="13">
        <v>9948</v>
      </c>
      <c r="E125" s="13">
        <v>3</v>
      </c>
      <c r="F125" s="13">
        <v>109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13">
        <f t="shared" si="6"/>
        <v>88</v>
      </c>
      <c r="P125" s="13">
        <f t="shared" si="7"/>
        <v>10057</v>
      </c>
    </row>
    <row r="126" spans="1:16" s="10" customFormat="1" ht="15.75" customHeight="1">
      <c r="A126" s="11" t="s">
        <v>290</v>
      </c>
      <c r="B126" s="12" t="s">
        <v>152</v>
      </c>
      <c r="C126" s="13">
        <v>67</v>
      </c>
      <c r="D126" s="13">
        <v>10470</v>
      </c>
      <c r="E126" s="13">
        <v>29</v>
      </c>
      <c r="F126" s="13">
        <v>15545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13">
        <f t="shared" si="6"/>
        <v>96</v>
      </c>
      <c r="P126" s="13">
        <f t="shared" si="7"/>
        <v>26015</v>
      </c>
    </row>
    <row r="127" spans="1:16" s="10" customFormat="1" ht="15.75" customHeight="1">
      <c r="A127" s="11" t="s">
        <v>291</v>
      </c>
      <c r="B127" s="12" t="s">
        <v>153</v>
      </c>
      <c r="C127" s="13">
        <v>107</v>
      </c>
      <c r="D127" s="13">
        <v>23776</v>
      </c>
      <c r="E127" s="13">
        <v>64</v>
      </c>
      <c r="F127" s="13">
        <v>25226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3">
        <f t="shared" si="6"/>
        <v>171</v>
      </c>
      <c r="P127" s="13">
        <f t="shared" si="7"/>
        <v>49002</v>
      </c>
    </row>
    <row r="128" spans="1:16" s="10" customFormat="1" ht="15.75" customHeight="1">
      <c r="A128" s="11" t="s">
        <v>292</v>
      </c>
      <c r="B128" s="12" t="s">
        <v>154</v>
      </c>
      <c r="C128" s="13">
        <v>64</v>
      </c>
      <c r="D128" s="13">
        <v>25063</v>
      </c>
      <c r="E128" s="13">
        <v>19</v>
      </c>
      <c r="F128" s="13">
        <v>6698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3">
        <f t="shared" si="6"/>
        <v>83</v>
      </c>
      <c r="P128" s="13">
        <f t="shared" si="7"/>
        <v>31761</v>
      </c>
    </row>
    <row r="129" spans="1:16" s="10" customFormat="1" ht="15.75" customHeight="1">
      <c r="A129" s="11" t="s">
        <v>293</v>
      </c>
      <c r="B129" s="12" t="s">
        <v>155</v>
      </c>
      <c r="C129" s="13">
        <v>223</v>
      </c>
      <c r="D129" s="13">
        <v>47389</v>
      </c>
      <c r="E129" s="13">
        <v>226</v>
      </c>
      <c r="F129" s="13">
        <v>69989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3">
        <f t="shared" si="6"/>
        <v>449</v>
      </c>
      <c r="P129" s="13">
        <f t="shared" si="7"/>
        <v>117378</v>
      </c>
    </row>
    <row r="130" spans="1:16" s="10" customFormat="1" ht="15.75" customHeight="1">
      <c r="A130" s="11" t="s">
        <v>294</v>
      </c>
      <c r="B130" s="12" t="s">
        <v>157</v>
      </c>
      <c r="C130" s="13">
        <v>38</v>
      </c>
      <c r="D130" s="13">
        <v>6748</v>
      </c>
      <c r="E130" s="13">
        <v>34</v>
      </c>
      <c r="F130" s="13">
        <v>21691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3">
        <f t="shared" si="6"/>
        <v>72</v>
      </c>
      <c r="P130" s="13">
        <f t="shared" si="7"/>
        <v>28439</v>
      </c>
    </row>
    <row r="131" spans="1:16" s="10" customFormat="1" ht="15.75" customHeight="1">
      <c r="A131" s="11" t="s">
        <v>410</v>
      </c>
      <c r="B131" s="12" t="s">
        <v>159</v>
      </c>
      <c r="C131" s="13">
        <v>0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f t="shared" si="6"/>
        <v>0</v>
      </c>
      <c r="P131" s="13">
        <f t="shared" si="7"/>
        <v>0</v>
      </c>
    </row>
    <row r="132" spans="1:16" s="10" customFormat="1" ht="15.75" customHeight="1">
      <c r="A132" s="11" t="s">
        <v>295</v>
      </c>
      <c r="B132" s="12" t="s">
        <v>160</v>
      </c>
      <c r="C132" s="13">
        <v>55</v>
      </c>
      <c r="D132" s="13">
        <v>26640</v>
      </c>
      <c r="E132" s="13">
        <v>18</v>
      </c>
      <c r="F132" s="13">
        <v>8909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13">
        <f t="shared" si="6"/>
        <v>73</v>
      </c>
      <c r="P132" s="13">
        <f t="shared" si="7"/>
        <v>35549</v>
      </c>
    </row>
    <row r="133" spans="1:16" s="10" customFormat="1" ht="15.75" customHeight="1">
      <c r="A133" s="11" t="s">
        <v>296</v>
      </c>
      <c r="B133" s="12" t="s">
        <v>161</v>
      </c>
      <c r="C133" s="13">
        <v>5279</v>
      </c>
      <c r="D133" s="13">
        <v>3185808</v>
      </c>
      <c r="E133" s="13">
        <v>3237</v>
      </c>
      <c r="F133" s="13">
        <v>1949306</v>
      </c>
      <c r="G133" s="13">
        <v>34</v>
      </c>
      <c r="H133" s="13">
        <v>25092</v>
      </c>
      <c r="I133" s="13">
        <v>43</v>
      </c>
      <c r="J133" s="13">
        <v>2639</v>
      </c>
      <c r="K133" s="13">
        <v>5</v>
      </c>
      <c r="L133" s="13">
        <v>0</v>
      </c>
      <c r="M133" s="13">
        <v>15</v>
      </c>
      <c r="N133" s="13">
        <v>0</v>
      </c>
      <c r="O133" s="13">
        <f t="shared" si="6"/>
        <v>8613</v>
      </c>
      <c r="P133" s="13">
        <f t="shared" si="7"/>
        <v>5162845</v>
      </c>
    </row>
    <row r="134" spans="1:16" s="10" customFormat="1" ht="15.75" customHeight="1">
      <c r="A134" s="11" t="s">
        <v>297</v>
      </c>
      <c r="B134" s="12" t="s">
        <v>162</v>
      </c>
      <c r="C134" s="13">
        <v>143</v>
      </c>
      <c r="D134" s="13">
        <v>34422</v>
      </c>
      <c r="E134" s="13">
        <v>218</v>
      </c>
      <c r="F134" s="13">
        <v>136780</v>
      </c>
      <c r="G134" s="13">
        <v>1</v>
      </c>
      <c r="H134" s="13">
        <v>30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f t="shared" si="6"/>
        <v>362</v>
      </c>
      <c r="P134" s="13">
        <f t="shared" si="7"/>
        <v>171232</v>
      </c>
    </row>
    <row r="135" spans="1:16" s="10" customFormat="1" ht="15.75" customHeight="1">
      <c r="A135" s="11" t="s">
        <v>298</v>
      </c>
      <c r="B135" s="12" t="s">
        <v>163</v>
      </c>
      <c r="C135" s="13">
        <v>124</v>
      </c>
      <c r="D135" s="13">
        <v>161934</v>
      </c>
      <c r="E135" s="13">
        <v>364</v>
      </c>
      <c r="F135" s="13">
        <v>221785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3">
        <f t="shared" si="6"/>
        <v>488</v>
      </c>
      <c r="P135" s="13">
        <f t="shared" si="7"/>
        <v>383719</v>
      </c>
    </row>
    <row r="136" spans="1:16" s="10" customFormat="1" ht="15.75" customHeight="1">
      <c r="A136" s="11" t="s">
        <v>299</v>
      </c>
      <c r="B136" s="12" t="s">
        <v>165</v>
      </c>
      <c r="C136" s="13">
        <v>75</v>
      </c>
      <c r="D136" s="13">
        <v>16260</v>
      </c>
      <c r="E136" s="13">
        <v>87</v>
      </c>
      <c r="F136" s="13">
        <v>48801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13">
        <f t="shared" si="6"/>
        <v>162</v>
      </c>
      <c r="P136" s="13">
        <f t="shared" si="7"/>
        <v>65061</v>
      </c>
    </row>
    <row r="137" spans="1:16" s="10" customFormat="1" ht="15.75" customHeight="1">
      <c r="A137" s="11" t="s">
        <v>300</v>
      </c>
      <c r="B137" s="12" t="s">
        <v>166</v>
      </c>
      <c r="C137" s="13">
        <v>420</v>
      </c>
      <c r="D137" s="13">
        <v>129257</v>
      </c>
      <c r="E137" s="13">
        <v>296</v>
      </c>
      <c r="F137" s="13">
        <v>87352</v>
      </c>
      <c r="G137" s="13">
        <v>1</v>
      </c>
      <c r="H137" s="13">
        <v>300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3">
        <f t="shared" si="6"/>
        <v>717</v>
      </c>
      <c r="P137" s="13">
        <f t="shared" si="7"/>
        <v>216909</v>
      </c>
    </row>
    <row r="138" spans="1:16" s="10" customFormat="1" ht="15.75" customHeight="1">
      <c r="A138" s="11" t="s">
        <v>301</v>
      </c>
      <c r="B138" s="12" t="s">
        <v>167</v>
      </c>
      <c r="C138" s="13">
        <v>637</v>
      </c>
      <c r="D138" s="13">
        <v>243929</v>
      </c>
      <c r="E138" s="13">
        <v>1650</v>
      </c>
      <c r="F138" s="13">
        <v>1009949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13">
        <f aca="true" t="shared" si="8" ref="O138:P140">C138+E138+G138+I138+K138+M138</f>
        <v>2287</v>
      </c>
      <c r="P138" s="13">
        <f t="shared" si="8"/>
        <v>1253878</v>
      </c>
    </row>
    <row r="139" spans="1:16" s="10" customFormat="1" ht="15.75" customHeight="1">
      <c r="A139" s="11" t="s">
        <v>302</v>
      </c>
      <c r="B139" s="12" t="s">
        <v>170</v>
      </c>
      <c r="C139" s="13">
        <v>2004</v>
      </c>
      <c r="D139" s="13">
        <v>317408</v>
      </c>
      <c r="E139" s="13">
        <v>372</v>
      </c>
      <c r="F139" s="13">
        <v>119014</v>
      </c>
      <c r="G139" s="13">
        <v>3</v>
      </c>
      <c r="H139" s="13">
        <v>311</v>
      </c>
      <c r="I139" s="13">
        <v>0</v>
      </c>
      <c r="J139" s="13">
        <v>0</v>
      </c>
      <c r="K139" s="13">
        <v>0</v>
      </c>
      <c r="L139" s="13">
        <v>0</v>
      </c>
      <c r="M139" s="13">
        <v>1</v>
      </c>
      <c r="N139" s="13">
        <v>0</v>
      </c>
      <c r="O139" s="13">
        <f t="shared" si="8"/>
        <v>2380</v>
      </c>
      <c r="P139" s="13">
        <f t="shared" si="8"/>
        <v>436733</v>
      </c>
    </row>
    <row r="140" spans="1:16" s="10" customFormat="1" ht="15.75" customHeight="1">
      <c r="A140" s="11" t="s">
        <v>303</v>
      </c>
      <c r="B140" s="12" t="s">
        <v>173</v>
      </c>
      <c r="C140" s="13">
        <v>2237</v>
      </c>
      <c r="D140" s="13">
        <v>1547354</v>
      </c>
      <c r="E140" s="13">
        <v>1986</v>
      </c>
      <c r="F140" s="13">
        <v>1150611</v>
      </c>
      <c r="G140" s="13">
        <v>5</v>
      </c>
      <c r="H140" s="13">
        <v>2294</v>
      </c>
      <c r="I140" s="13">
        <v>1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3">
        <f t="shared" si="8"/>
        <v>4229</v>
      </c>
      <c r="P140" s="13">
        <f t="shared" si="8"/>
        <v>2700259</v>
      </c>
    </row>
    <row r="141" spans="1:16" s="10" customFormat="1" ht="15.75" customHeight="1">
      <c r="A141" s="11" t="s">
        <v>304</v>
      </c>
      <c r="B141" s="12" t="s">
        <v>175</v>
      </c>
      <c r="C141" s="13">
        <v>487</v>
      </c>
      <c r="D141" s="13">
        <v>35191</v>
      </c>
      <c r="E141" s="13">
        <v>233</v>
      </c>
      <c r="F141" s="13">
        <v>83913</v>
      </c>
      <c r="G141" s="13">
        <v>1</v>
      </c>
      <c r="H141" s="13">
        <v>676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3">
        <f aca="true" t="shared" si="9" ref="O141:O149">C141+E141+G141+I141+K141+M141</f>
        <v>721</v>
      </c>
      <c r="P141" s="13">
        <f aca="true" t="shared" si="10" ref="P141:P149">D141+F141+H141+J141+L141+N141</f>
        <v>119780</v>
      </c>
    </row>
    <row r="142" spans="1:16" s="10" customFormat="1" ht="15.75" customHeight="1">
      <c r="A142" s="11" t="s">
        <v>305</v>
      </c>
      <c r="B142" s="12" t="s">
        <v>176</v>
      </c>
      <c r="C142" s="13">
        <v>49</v>
      </c>
      <c r="D142" s="13">
        <v>12681</v>
      </c>
      <c r="E142" s="13">
        <v>155</v>
      </c>
      <c r="F142" s="13">
        <v>112354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13">
        <f t="shared" si="9"/>
        <v>204</v>
      </c>
      <c r="P142" s="13">
        <f t="shared" si="10"/>
        <v>125035</v>
      </c>
    </row>
    <row r="143" spans="1:16" s="10" customFormat="1" ht="15.75" customHeight="1">
      <c r="A143" s="11" t="s">
        <v>306</v>
      </c>
      <c r="B143" s="12" t="s">
        <v>179</v>
      </c>
      <c r="C143" s="13">
        <v>69</v>
      </c>
      <c r="D143" s="13">
        <v>25945</v>
      </c>
      <c r="E143" s="13">
        <v>9</v>
      </c>
      <c r="F143" s="13">
        <v>1983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3">
        <f t="shared" si="9"/>
        <v>78</v>
      </c>
      <c r="P143" s="13">
        <f t="shared" si="10"/>
        <v>27928</v>
      </c>
    </row>
    <row r="144" spans="1:16" s="10" customFormat="1" ht="15.75" customHeight="1">
      <c r="A144" s="11" t="s">
        <v>307</v>
      </c>
      <c r="B144" s="12" t="s">
        <v>180</v>
      </c>
      <c r="C144" s="13">
        <v>601</v>
      </c>
      <c r="D144" s="13">
        <v>160870</v>
      </c>
      <c r="E144" s="13">
        <v>1264</v>
      </c>
      <c r="F144" s="13">
        <v>1035682</v>
      </c>
      <c r="G144" s="13">
        <v>6</v>
      </c>
      <c r="H144" s="13">
        <v>5245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13">
        <f t="shared" si="9"/>
        <v>1871</v>
      </c>
      <c r="P144" s="13">
        <f t="shared" si="10"/>
        <v>1201797</v>
      </c>
    </row>
    <row r="145" spans="1:16" s="10" customFormat="1" ht="15.75" customHeight="1">
      <c r="A145" s="11" t="s">
        <v>308</v>
      </c>
      <c r="B145" s="12" t="s">
        <v>181</v>
      </c>
      <c r="C145" s="13">
        <v>100</v>
      </c>
      <c r="D145" s="13">
        <v>17914</v>
      </c>
      <c r="E145" s="13">
        <v>71</v>
      </c>
      <c r="F145" s="13">
        <v>21565</v>
      </c>
      <c r="G145" s="13">
        <v>2</v>
      </c>
      <c r="H145" s="13">
        <v>25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13">
        <f t="shared" si="9"/>
        <v>173</v>
      </c>
      <c r="P145" s="13">
        <f t="shared" si="10"/>
        <v>39504</v>
      </c>
    </row>
    <row r="146" spans="1:16" s="10" customFormat="1" ht="15.75" customHeight="1">
      <c r="A146" s="11" t="s">
        <v>309</v>
      </c>
      <c r="B146" s="12" t="s">
        <v>182</v>
      </c>
      <c r="C146" s="13">
        <v>35</v>
      </c>
      <c r="D146" s="13">
        <v>18606</v>
      </c>
      <c r="E146" s="13">
        <v>14</v>
      </c>
      <c r="F146" s="13">
        <v>8169</v>
      </c>
      <c r="G146" s="13">
        <v>1</v>
      </c>
      <c r="H146" s="13">
        <v>350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3">
        <f t="shared" si="9"/>
        <v>50</v>
      </c>
      <c r="P146" s="13">
        <f t="shared" si="10"/>
        <v>27125</v>
      </c>
    </row>
    <row r="147" spans="1:16" s="10" customFormat="1" ht="15.75" customHeight="1">
      <c r="A147" s="11" t="s">
        <v>310</v>
      </c>
      <c r="B147" s="12" t="s">
        <v>184</v>
      </c>
      <c r="C147" s="13">
        <v>74</v>
      </c>
      <c r="D147" s="13">
        <v>22586</v>
      </c>
      <c r="E147" s="13">
        <v>244</v>
      </c>
      <c r="F147" s="13">
        <v>177807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13">
        <f t="shared" si="9"/>
        <v>318</v>
      </c>
      <c r="P147" s="13">
        <f t="shared" si="10"/>
        <v>200393</v>
      </c>
    </row>
    <row r="148" spans="1:16" s="10" customFormat="1" ht="15.75" customHeight="1">
      <c r="A148" s="11" t="s">
        <v>311</v>
      </c>
      <c r="B148" s="12" t="s">
        <v>186</v>
      </c>
      <c r="C148" s="13">
        <v>174</v>
      </c>
      <c r="D148" s="13">
        <v>98469</v>
      </c>
      <c r="E148" s="13">
        <v>282</v>
      </c>
      <c r="F148" s="13">
        <v>230097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13">
        <f t="shared" si="9"/>
        <v>456</v>
      </c>
      <c r="P148" s="13">
        <f t="shared" si="10"/>
        <v>328566</v>
      </c>
    </row>
    <row r="149" spans="1:16" s="10" customFormat="1" ht="15.75" customHeight="1">
      <c r="A149" s="11" t="s">
        <v>312</v>
      </c>
      <c r="B149" s="12" t="s">
        <v>187</v>
      </c>
      <c r="C149" s="13">
        <v>147</v>
      </c>
      <c r="D149" s="16">
        <v>24462</v>
      </c>
      <c r="E149" s="13">
        <v>41</v>
      </c>
      <c r="F149" s="13">
        <v>10975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3">
        <f t="shared" si="9"/>
        <v>188</v>
      </c>
      <c r="P149" s="13">
        <f t="shared" si="10"/>
        <v>35437</v>
      </c>
    </row>
    <row r="150" spans="1:16" s="18" customFormat="1" ht="20.25" customHeight="1">
      <c r="A150" s="58" t="s">
        <v>327</v>
      </c>
      <c r="B150" s="58"/>
      <c r="C150" s="17">
        <f aca="true" t="shared" si="11" ref="C150:P150">SUM(C12:C149)</f>
        <v>142566</v>
      </c>
      <c r="D150" s="17">
        <f t="shared" si="11"/>
        <v>107595060</v>
      </c>
      <c r="E150" s="17">
        <f t="shared" si="11"/>
        <v>82888</v>
      </c>
      <c r="F150" s="17">
        <f t="shared" si="11"/>
        <v>41956837</v>
      </c>
      <c r="G150" s="17">
        <f t="shared" si="11"/>
        <v>749</v>
      </c>
      <c r="H150" s="17">
        <f t="shared" si="11"/>
        <v>568774</v>
      </c>
      <c r="I150" s="17">
        <f t="shared" si="11"/>
        <v>415</v>
      </c>
      <c r="J150" s="17">
        <f t="shared" si="11"/>
        <v>1329368</v>
      </c>
      <c r="K150" s="17">
        <f t="shared" si="11"/>
        <v>102</v>
      </c>
      <c r="L150" s="17">
        <f t="shared" si="11"/>
        <v>98926</v>
      </c>
      <c r="M150" s="17">
        <f t="shared" si="11"/>
        <v>152</v>
      </c>
      <c r="N150" s="17">
        <f t="shared" si="11"/>
        <v>70237</v>
      </c>
      <c r="O150" s="17">
        <f t="shared" si="11"/>
        <v>226872</v>
      </c>
      <c r="P150" s="17">
        <f t="shared" si="11"/>
        <v>151619202</v>
      </c>
    </row>
    <row r="151" spans="1:16" s="18" customFormat="1" ht="20.25" customHeight="1">
      <c r="A151" s="58" t="s">
        <v>328</v>
      </c>
      <c r="B151" s="58"/>
      <c r="C151" s="17">
        <v>1557</v>
      </c>
      <c r="D151" s="17">
        <v>437225</v>
      </c>
      <c r="E151" s="17">
        <v>1732</v>
      </c>
      <c r="F151" s="17">
        <v>1223248</v>
      </c>
      <c r="G151" s="17">
        <v>7</v>
      </c>
      <c r="H151" s="17">
        <v>1555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9">
        <f>C151+E151+G151+I151+K151+M151</f>
        <v>3296</v>
      </c>
      <c r="P151" s="19">
        <f>D151+F151+H151+J151+L151+N151</f>
        <v>1662028</v>
      </c>
    </row>
    <row r="152" spans="1:16" s="18" customFormat="1" ht="20.25" customHeight="1">
      <c r="A152" s="58" t="s">
        <v>320</v>
      </c>
      <c r="B152" s="58"/>
      <c r="C152" s="17">
        <f aca="true" t="shared" si="12" ref="C152:N152">C150+C151</f>
        <v>144123</v>
      </c>
      <c r="D152" s="17">
        <f t="shared" si="12"/>
        <v>108032285</v>
      </c>
      <c r="E152" s="17">
        <f t="shared" si="12"/>
        <v>84620</v>
      </c>
      <c r="F152" s="17">
        <f t="shared" si="12"/>
        <v>43180085</v>
      </c>
      <c r="G152" s="17">
        <f t="shared" si="12"/>
        <v>756</v>
      </c>
      <c r="H152" s="17">
        <f t="shared" si="12"/>
        <v>570329</v>
      </c>
      <c r="I152" s="17">
        <f t="shared" si="12"/>
        <v>415</v>
      </c>
      <c r="J152" s="17">
        <f t="shared" si="12"/>
        <v>1329368</v>
      </c>
      <c r="K152" s="17">
        <f t="shared" si="12"/>
        <v>102</v>
      </c>
      <c r="L152" s="17">
        <f t="shared" si="12"/>
        <v>98926</v>
      </c>
      <c r="M152" s="17">
        <f t="shared" si="12"/>
        <v>152</v>
      </c>
      <c r="N152" s="17">
        <f t="shared" si="12"/>
        <v>70237</v>
      </c>
      <c r="O152" s="19">
        <f>C152+E152+G152+I152+K152+M152</f>
        <v>230168</v>
      </c>
      <c r="P152" s="19">
        <f>D152+F152+H152+J152+L152+N152</f>
        <v>153281230</v>
      </c>
    </row>
    <row r="153" spans="1:16" s="3" customFormat="1" ht="9.75" customHeight="1">
      <c r="A153" s="20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</row>
    <row r="154" spans="1:16" s="18" customFormat="1" ht="15" customHeight="1">
      <c r="A154" s="22"/>
      <c r="B154" s="23" t="s">
        <v>329</v>
      </c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</row>
    <row r="155" spans="1:16" s="18" customFormat="1" ht="15" customHeight="1">
      <c r="A155" s="22"/>
      <c r="B155" s="23" t="s">
        <v>330</v>
      </c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</row>
  </sheetData>
  <mergeCells count="23">
    <mergeCell ref="A150:B150"/>
    <mergeCell ref="A151:B151"/>
    <mergeCell ref="A152:B152"/>
    <mergeCell ref="A2:C2"/>
    <mergeCell ref="A6:P6"/>
    <mergeCell ref="N7:P7"/>
    <mergeCell ref="A8:A11"/>
    <mergeCell ref="B8:B11"/>
    <mergeCell ref="C8:H8"/>
    <mergeCell ref="I8:N8"/>
    <mergeCell ref="A1:C1"/>
    <mergeCell ref="N2:P2"/>
    <mergeCell ref="A3:B3"/>
    <mergeCell ref="A5:P5"/>
    <mergeCell ref="O8:P10"/>
    <mergeCell ref="C9:D10"/>
    <mergeCell ref="E9:H9"/>
    <mergeCell ref="I9:J10"/>
    <mergeCell ref="K9:N9"/>
    <mergeCell ref="E10:F10"/>
    <mergeCell ref="G10:H10"/>
    <mergeCell ref="K10:L10"/>
    <mergeCell ref="M10:N10"/>
  </mergeCells>
  <printOptions horizontalCentered="1"/>
  <pageMargins left="0.1968503937007874" right="0.1968503937007874" top="0.1968503937007874" bottom="0.3937007874015748" header="0.5118110236220472" footer="0.5118110236220472"/>
  <pageSetup horizontalDpi="1200" verticalDpi="12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55"/>
  <sheetViews>
    <sheetView showGridLines="0" workbookViewId="0" topLeftCell="A119">
      <selection activeCell="A131" sqref="A131:B131"/>
    </sheetView>
  </sheetViews>
  <sheetFormatPr defaultColWidth="11.421875" defaultRowHeight="12.75"/>
  <cols>
    <col min="1" max="1" width="6.7109375" style="1" customWidth="1"/>
    <col min="2" max="2" width="21.7109375" style="24" customWidth="1"/>
    <col min="3" max="14" width="11.28125" style="0" customWidth="1"/>
  </cols>
  <sheetData>
    <row r="1" spans="1:16" s="3" customFormat="1" ht="15" customHeight="1">
      <c r="A1" s="53" t="s">
        <v>313</v>
      </c>
      <c r="B1" s="53"/>
      <c r="C1" s="5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3" customFormat="1" ht="13.5" customHeight="1">
      <c r="A2" s="53" t="s">
        <v>389</v>
      </c>
      <c r="B2" s="53"/>
      <c r="C2" s="5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s="3" customFormat="1" ht="9.75" customHeight="1">
      <c r="A3" s="54"/>
      <c r="B3" s="5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s="3" customFormat="1" ht="9.7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16" s="3" customFormat="1" ht="18" customHeight="1">
      <c r="A5" s="56" t="s">
        <v>314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1:16" s="3" customFormat="1" ht="18" customHeight="1">
      <c r="A6" s="56" t="s">
        <v>391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1:16" s="3" customFormat="1" ht="15" customHeight="1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59" t="s">
        <v>315</v>
      </c>
      <c r="O7" s="59"/>
      <c r="P7" s="59"/>
    </row>
    <row r="8" spans="1:16" s="6" customFormat="1" ht="15" customHeight="1">
      <c r="A8" s="50" t="s">
        <v>316</v>
      </c>
      <c r="B8" s="50" t="s">
        <v>317</v>
      </c>
      <c r="C8" s="50" t="s">
        <v>337</v>
      </c>
      <c r="D8" s="50"/>
      <c r="E8" s="50"/>
      <c r="F8" s="50"/>
      <c r="G8" s="50"/>
      <c r="H8" s="50"/>
      <c r="I8" s="50" t="s">
        <v>338</v>
      </c>
      <c r="J8" s="50"/>
      <c r="K8" s="50"/>
      <c r="L8" s="50"/>
      <c r="M8" s="50"/>
      <c r="N8" s="50"/>
      <c r="O8" s="50" t="s">
        <v>320</v>
      </c>
      <c r="P8" s="50"/>
    </row>
    <row r="9" spans="1:16" s="6" customFormat="1" ht="15" customHeight="1">
      <c r="A9" s="50"/>
      <c r="B9" s="50"/>
      <c r="C9" s="50" t="s">
        <v>321</v>
      </c>
      <c r="D9" s="50"/>
      <c r="E9" s="50" t="s">
        <v>322</v>
      </c>
      <c r="F9" s="50"/>
      <c r="G9" s="50"/>
      <c r="H9" s="50"/>
      <c r="I9" s="50" t="s">
        <v>321</v>
      </c>
      <c r="J9" s="50"/>
      <c r="K9" s="50" t="s">
        <v>322</v>
      </c>
      <c r="L9" s="50"/>
      <c r="M9" s="50"/>
      <c r="N9" s="50"/>
      <c r="O9" s="50"/>
      <c r="P9" s="50"/>
    </row>
    <row r="10" spans="1:16" s="6" customFormat="1" ht="25.5" customHeight="1">
      <c r="A10" s="50"/>
      <c r="B10" s="50"/>
      <c r="C10" s="50"/>
      <c r="D10" s="50"/>
      <c r="E10" s="50" t="s">
        <v>323</v>
      </c>
      <c r="F10" s="50"/>
      <c r="G10" s="50" t="s">
        <v>324</v>
      </c>
      <c r="H10" s="50"/>
      <c r="I10" s="50"/>
      <c r="J10" s="50"/>
      <c r="K10" s="50" t="s">
        <v>323</v>
      </c>
      <c r="L10" s="50"/>
      <c r="M10" s="50" t="s">
        <v>324</v>
      </c>
      <c r="N10" s="50"/>
      <c r="O10" s="50"/>
      <c r="P10" s="50"/>
    </row>
    <row r="11" spans="1:16" s="6" customFormat="1" ht="15" customHeight="1">
      <c r="A11" s="50"/>
      <c r="B11" s="50"/>
      <c r="C11" s="5" t="s">
        <v>325</v>
      </c>
      <c r="D11" s="5" t="s">
        <v>326</v>
      </c>
      <c r="E11" s="5" t="s">
        <v>325</v>
      </c>
      <c r="F11" s="5" t="s">
        <v>326</v>
      </c>
      <c r="G11" s="5" t="s">
        <v>325</v>
      </c>
      <c r="H11" s="5" t="s">
        <v>326</v>
      </c>
      <c r="I11" s="5" t="s">
        <v>325</v>
      </c>
      <c r="J11" s="5" t="s">
        <v>326</v>
      </c>
      <c r="K11" s="5" t="s">
        <v>325</v>
      </c>
      <c r="L11" s="5" t="s">
        <v>326</v>
      </c>
      <c r="M11" s="5" t="s">
        <v>325</v>
      </c>
      <c r="N11" s="5" t="s">
        <v>326</v>
      </c>
      <c r="O11" s="5" t="s">
        <v>325</v>
      </c>
      <c r="P11" s="5" t="s">
        <v>326</v>
      </c>
    </row>
    <row r="12" spans="1:16" s="10" customFormat="1" ht="15.75" customHeight="1">
      <c r="A12" s="26" t="s">
        <v>188</v>
      </c>
      <c r="B12" s="27" t="s">
        <v>0</v>
      </c>
      <c r="C12" s="28">
        <v>13376</v>
      </c>
      <c r="D12" s="28">
        <v>391121</v>
      </c>
      <c r="E12" s="28">
        <v>113</v>
      </c>
      <c r="F12" s="28">
        <v>1151</v>
      </c>
      <c r="G12" s="28">
        <v>184</v>
      </c>
      <c r="H12" s="28">
        <v>13692</v>
      </c>
      <c r="I12" s="28">
        <v>1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f aca="true" t="shared" si="0" ref="O12:O43">C12+E12+G12+I12+K12+M12</f>
        <v>13674</v>
      </c>
      <c r="P12" s="28">
        <f aca="true" t="shared" si="1" ref="P12:P43">D12+F12+H12+J12+L12+N12</f>
        <v>405964</v>
      </c>
    </row>
    <row r="13" spans="1:16" s="10" customFormat="1" ht="15.75" customHeight="1">
      <c r="A13" s="29" t="s">
        <v>189</v>
      </c>
      <c r="B13" s="30" t="s">
        <v>2</v>
      </c>
      <c r="C13" s="31">
        <v>226</v>
      </c>
      <c r="D13" s="31">
        <v>3807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f t="shared" si="0"/>
        <v>226</v>
      </c>
      <c r="P13" s="31">
        <f t="shared" si="1"/>
        <v>3807</v>
      </c>
    </row>
    <row r="14" spans="1:16" s="10" customFormat="1" ht="15.75" customHeight="1">
      <c r="A14" s="29" t="s">
        <v>190</v>
      </c>
      <c r="B14" s="30" t="s">
        <v>4</v>
      </c>
      <c r="C14" s="31">
        <v>40</v>
      </c>
      <c r="D14" s="31">
        <v>708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f t="shared" si="0"/>
        <v>40</v>
      </c>
      <c r="P14" s="31">
        <f t="shared" si="1"/>
        <v>708</v>
      </c>
    </row>
    <row r="15" spans="1:16" s="10" customFormat="1" ht="15.75" customHeight="1">
      <c r="A15" s="29" t="s">
        <v>191</v>
      </c>
      <c r="B15" s="30" t="s">
        <v>5</v>
      </c>
      <c r="C15" s="31">
        <v>113</v>
      </c>
      <c r="D15" s="31">
        <v>4374</v>
      </c>
      <c r="E15" s="31">
        <v>1</v>
      </c>
      <c r="F15" s="31">
        <v>5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f t="shared" si="0"/>
        <v>114</v>
      </c>
      <c r="P15" s="31">
        <f t="shared" si="1"/>
        <v>4379</v>
      </c>
    </row>
    <row r="16" spans="1:16" s="10" customFormat="1" ht="15.75" customHeight="1">
      <c r="A16" s="29" t="s">
        <v>192</v>
      </c>
      <c r="B16" s="30" t="s">
        <v>6</v>
      </c>
      <c r="C16" s="31">
        <v>203</v>
      </c>
      <c r="D16" s="31">
        <v>3311</v>
      </c>
      <c r="E16" s="31">
        <v>1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f t="shared" si="0"/>
        <v>204</v>
      </c>
      <c r="P16" s="31">
        <f t="shared" si="1"/>
        <v>3311</v>
      </c>
    </row>
    <row r="17" spans="1:16" s="10" customFormat="1" ht="15.75" customHeight="1">
      <c r="A17" s="29" t="s">
        <v>193</v>
      </c>
      <c r="B17" s="30" t="s">
        <v>9</v>
      </c>
      <c r="C17" s="31">
        <v>1098</v>
      </c>
      <c r="D17" s="31">
        <v>11018</v>
      </c>
      <c r="E17" s="31">
        <v>6</v>
      </c>
      <c r="F17" s="31">
        <v>398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f t="shared" si="0"/>
        <v>1104</v>
      </c>
      <c r="P17" s="31">
        <f t="shared" si="1"/>
        <v>11416</v>
      </c>
    </row>
    <row r="18" spans="1:16" s="10" customFormat="1" ht="15.75" customHeight="1">
      <c r="A18" s="29" t="s">
        <v>194</v>
      </c>
      <c r="B18" s="30" t="s">
        <v>10</v>
      </c>
      <c r="C18" s="31">
        <v>52</v>
      </c>
      <c r="D18" s="31">
        <v>785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f t="shared" si="0"/>
        <v>52</v>
      </c>
      <c r="P18" s="31">
        <f t="shared" si="1"/>
        <v>785</v>
      </c>
    </row>
    <row r="19" spans="1:16" s="10" customFormat="1" ht="15.75" customHeight="1">
      <c r="A19" s="11" t="s">
        <v>195</v>
      </c>
      <c r="B19" s="12" t="s">
        <v>12</v>
      </c>
      <c r="C19" s="31">
        <v>35</v>
      </c>
      <c r="D19" s="31">
        <v>336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f t="shared" si="0"/>
        <v>35</v>
      </c>
      <c r="P19" s="31">
        <f t="shared" si="1"/>
        <v>336</v>
      </c>
    </row>
    <row r="20" spans="1:16" s="10" customFormat="1" ht="15.75" customHeight="1">
      <c r="A20" s="29" t="s">
        <v>196</v>
      </c>
      <c r="B20" s="30" t="s">
        <v>13</v>
      </c>
      <c r="C20" s="31">
        <v>68</v>
      </c>
      <c r="D20" s="31">
        <v>846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f t="shared" si="0"/>
        <v>68</v>
      </c>
      <c r="P20" s="31">
        <f t="shared" si="1"/>
        <v>846</v>
      </c>
    </row>
    <row r="21" spans="1:16" s="10" customFormat="1" ht="15.75" customHeight="1">
      <c r="A21" s="29" t="s">
        <v>197</v>
      </c>
      <c r="B21" s="30" t="s">
        <v>15</v>
      </c>
      <c r="C21" s="31">
        <v>451</v>
      </c>
      <c r="D21" s="31">
        <v>7964</v>
      </c>
      <c r="E21" s="31">
        <v>9</v>
      </c>
      <c r="F21" s="31">
        <v>18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f t="shared" si="0"/>
        <v>460</v>
      </c>
      <c r="P21" s="31">
        <f t="shared" si="1"/>
        <v>7982</v>
      </c>
    </row>
    <row r="22" spans="1:16" s="10" customFormat="1" ht="15.75" customHeight="1">
      <c r="A22" s="29" t="s">
        <v>198</v>
      </c>
      <c r="B22" s="30" t="s">
        <v>16</v>
      </c>
      <c r="C22" s="31">
        <v>712</v>
      </c>
      <c r="D22" s="31">
        <v>41596</v>
      </c>
      <c r="E22" s="31">
        <v>5</v>
      </c>
      <c r="F22" s="31">
        <v>125</v>
      </c>
      <c r="G22" s="31">
        <v>5</v>
      </c>
      <c r="H22" s="31">
        <v>99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f t="shared" si="0"/>
        <v>722</v>
      </c>
      <c r="P22" s="31">
        <f t="shared" si="1"/>
        <v>41820</v>
      </c>
    </row>
    <row r="23" spans="1:16" s="10" customFormat="1" ht="15.75" customHeight="1">
      <c r="A23" s="29" t="s">
        <v>199</v>
      </c>
      <c r="B23" s="30" t="s">
        <v>18</v>
      </c>
      <c r="C23" s="31">
        <v>127</v>
      </c>
      <c r="D23" s="31">
        <v>1611</v>
      </c>
      <c r="E23" s="31">
        <v>3</v>
      </c>
      <c r="F23" s="31">
        <v>1</v>
      </c>
      <c r="G23" s="31">
        <v>1</v>
      </c>
      <c r="H23" s="31">
        <v>3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f t="shared" si="0"/>
        <v>131</v>
      </c>
      <c r="P23" s="31">
        <f t="shared" si="1"/>
        <v>1615</v>
      </c>
    </row>
    <row r="24" spans="1:16" s="10" customFormat="1" ht="15.75" customHeight="1">
      <c r="A24" s="29" t="s">
        <v>200</v>
      </c>
      <c r="B24" s="30" t="s">
        <v>19</v>
      </c>
      <c r="C24" s="31">
        <v>142</v>
      </c>
      <c r="D24" s="31">
        <v>2615</v>
      </c>
      <c r="E24" s="31">
        <v>5</v>
      </c>
      <c r="F24" s="31">
        <v>4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f t="shared" si="0"/>
        <v>147</v>
      </c>
      <c r="P24" s="31">
        <f t="shared" si="1"/>
        <v>2619</v>
      </c>
    </row>
    <row r="25" spans="1:16" s="10" customFormat="1" ht="15.75" customHeight="1">
      <c r="A25" s="29" t="s">
        <v>201</v>
      </c>
      <c r="B25" s="30" t="s">
        <v>20</v>
      </c>
      <c r="C25" s="31">
        <v>94</v>
      </c>
      <c r="D25" s="31">
        <v>3065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f t="shared" si="0"/>
        <v>94</v>
      </c>
      <c r="P25" s="31">
        <f t="shared" si="1"/>
        <v>3065</v>
      </c>
    </row>
    <row r="26" spans="1:16" s="10" customFormat="1" ht="15.75" customHeight="1">
      <c r="A26" s="29" t="s">
        <v>202</v>
      </c>
      <c r="B26" s="30" t="s">
        <v>21</v>
      </c>
      <c r="C26" s="31">
        <v>269</v>
      </c>
      <c r="D26" s="31">
        <v>7584</v>
      </c>
      <c r="E26" s="31">
        <v>7</v>
      </c>
      <c r="F26" s="31">
        <v>26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f t="shared" si="0"/>
        <v>276</v>
      </c>
      <c r="P26" s="31">
        <f t="shared" si="1"/>
        <v>7610</v>
      </c>
    </row>
    <row r="27" spans="1:16" s="10" customFormat="1" ht="15.75" customHeight="1">
      <c r="A27" s="29" t="s">
        <v>203</v>
      </c>
      <c r="B27" s="30" t="s">
        <v>23</v>
      </c>
      <c r="C27" s="31">
        <v>59</v>
      </c>
      <c r="D27" s="31">
        <v>185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f t="shared" si="0"/>
        <v>59</v>
      </c>
      <c r="P27" s="31">
        <f t="shared" si="1"/>
        <v>185</v>
      </c>
    </row>
    <row r="28" spans="1:16" s="10" customFormat="1" ht="15.75" customHeight="1">
      <c r="A28" s="29" t="s">
        <v>204</v>
      </c>
      <c r="B28" s="30" t="s">
        <v>24</v>
      </c>
      <c r="C28" s="31">
        <v>146</v>
      </c>
      <c r="D28" s="31">
        <v>3712</v>
      </c>
      <c r="E28" s="31">
        <v>0</v>
      </c>
      <c r="F28" s="31">
        <v>0</v>
      </c>
      <c r="G28" s="31">
        <v>1</v>
      </c>
      <c r="H28" s="31">
        <v>9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f t="shared" si="0"/>
        <v>147</v>
      </c>
      <c r="P28" s="31">
        <f t="shared" si="1"/>
        <v>3721</v>
      </c>
    </row>
    <row r="29" spans="1:16" s="10" customFormat="1" ht="15.75" customHeight="1">
      <c r="A29" s="11" t="s">
        <v>205</v>
      </c>
      <c r="B29" s="12" t="s">
        <v>25</v>
      </c>
      <c r="C29" s="31">
        <v>238</v>
      </c>
      <c r="D29" s="31">
        <v>2565</v>
      </c>
      <c r="E29" s="31">
        <v>2</v>
      </c>
      <c r="F29" s="31">
        <v>1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f t="shared" si="0"/>
        <v>240</v>
      </c>
      <c r="P29" s="31">
        <f t="shared" si="1"/>
        <v>2566</v>
      </c>
    </row>
    <row r="30" spans="1:16" s="10" customFormat="1" ht="15.75" customHeight="1">
      <c r="A30" s="29" t="s">
        <v>206</v>
      </c>
      <c r="B30" s="30" t="s">
        <v>26</v>
      </c>
      <c r="C30" s="31">
        <v>297</v>
      </c>
      <c r="D30" s="31">
        <v>8557</v>
      </c>
      <c r="E30" s="31">
        <v>4</v>
      </c>
      <c r="F30" s="31">
        <v>4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f t="shared" si="0"/>
        <v>301</v>
      </c>
      <c r="P30" s="31">
        <f t="shared" si="1"/>
        <v>8561</v>
      </c>
    </row>
    <row r="31" spans="1:16" s="10" customFormat="1" ht="15.75" customHeight="1">
      <c r="A31" s="29" t="s">
        <v>207</v>
      </c>
      <c r="B31" s="30" t="s">
        <v>27</v>
      </c>
      <c r="C31" s="31">
        <v>139</v>
      </c>
      <c r="D31" s="31">
        <v>3080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f t="shared" si="0"/>
        <v>139</v>
      </c>
      <c r="P31" s="31">
        <f t="shared" si="1"/>
        <v>3080</v>
      </c>
    </row>
    <row r="32" spans="1:16" s="10" customFormat="1" ht="15.75" customHeight="1">
      <c r="A32" s="29" t="s">
        <v>208</v>
      </c>
      <c r="B32" s="30" t="s">
        <v>28</v>
      </c>
      <c r="C32" s="31">
        <v>269</v>
      </c>
      <c r="D32" s="31">
        <v>42413</v>
      </c>
      <c r="E32" s="31">
        <v>1</v>
      </c>
      <c r="F32" s="31">
        <v>4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f t="shared" si="0"/>
        <v>270</v>
      </c>
      <c r="P32" s="31">
        <f t="shared" si="1"/>
        <v>42417</v>
      </c>
    </row>
    <row r="33" spans="1:16" s="10" customFormat="1" ht="15.75" customHeight="1">
      <c r="A33" s="29" t="s">
        <v>209</v>
      </c>
      <c r="B33" s="30" t="s">
        <v>29</v>
      </c>
      <c r="C33" s="31">
        <v>39</v>
      </c>
      <c r="D33" s="31">
        <v>2345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f t="shared" si="0"/>
        <v>39</v>
      </c>
      <c r="P33" s="31">
        <f t="shared" si="1"/>
        <v>2345</v>
      </c>
    </row>
    <row r="34" spans="1:16" s="10" customFormat="1" ht="15.75" customHeight="1">
      <c r="A34" s="29" t="s">
        <v>210</v>
      </c>
      <c r="B34" s="30" t="s">
        <v>30</v>
      </c>
      <c r="C34" s="31">
        <v>2299</v>
      </c>
      <c r="D34" s="31">
        <v>67829</v>
      </c>
      <c r="E34" s="31">
        <v>50</v>
      </c>
      <c r="F34" s="31">
        <v>212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f t="shared" si="0"/>
        <v>2349</v>
      </c>
      <c r="P34" s="31">
        <f t="shared" si="1"/>
        <v>68041</v>
      </c>
    </row>
    <row r="35" spans="1:16" s="10" customFormat="1" ht="15.75" customHeight="1">
      <c r="A35" s="29" t="s">
        <v>211</v>
      </c>
      <c r="B35" s="30" t="s">
        <v>32</v>
      </c>
      <c r="C35" s="31">
        <v>1582</v>
      </c>
      <c r="D35" s="31">
        <v>29541</v>
      </c>
      <c r="E35" s="31">
        <v>36</v>
      </c>
      <c r="F35" s="31">
        <v>45</v>
      </c>
      <c r="G35" s="31">
        <v>9</v>
      </c>
      <c r="H35" s="31">
        <v>3706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0"/>
        <v>1627</v>
      </c>
      <c r="P35" s="31">
        <f t="shared" si="1"/>
        <v>33292</v>
      </c>
    </row>
    <row r="36" spans="1:16" s="10" customFormat="1" ht="15.75" customHeight="1">
      <c r="A36" s="29" t="s">
        <v>212</v>
      </c>
      <c r="B36" s="30" t="s">
        <v>33</v>
      </c>
      <c r="C36" s="31">
        <v>1498</v>
      </c>
      <c r="D36" s="31">
        <v>18134</v>
      </c>
      <c r="E36" s="31">
        <v>7</v>
      </c>
      <c r="F36" s="31">
        <v>32</v>
      </c>
      <c r="G36" s="31">
        <v>1</v>
      </c>
      <c r="H36" s="31">
        <v>2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0"/>
        <v>1506</v>
      </c>
      <c r="P36" s="31">
        <f t="shared" si="1"/>
        <v>18168</v>
      </c>
    </row>
    <row r="37" spans="1:16" s="10" customFormat="1" ht="15.75" customHeight="1">
      <c r="A37" s="29" t="s">
        <v>213</v>
      </c>
      <c r="B37" s="30" t="s">
        <v>34</v>
      </c>
      <c r="C37" s="31">
        <v>195</v>
      </c>
      <c r="D37" s="31">
        <v>6750</v>
      </c>
      <c r="E37" s="31">
        <v>3</v>
      </c>
      <c r="F37" s="31">
        <v>1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0"/>
        <v>198</v>
      </c>
      <c r="P37" s="31">
        <f t="shared" si="1"/>
        <v>6751</v>
      </c>
    </row>
    <row r="38" spans="1:16" s="10" customFormat="1" ht="15.75" customHeight="1">
      <c r="A38" s="29" t="s">
        <v>214</v>
      </c>
      <c r="B38" s="30" t="s">
        <v>35</v>
      </c>
      <c r="C38" s="31">
        <v>66</v>
      </c>
      <c r="D38" s="31">
        <v>989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0"/>
        <v>66</v>
      </c>
      <c r="P38" s="31">
        <f t="shared" si="1"/>
        <v>989</v>
      </c>
    </row>
    <row r="39" spans="1:16" s="10" customFormat="1" ht="15.75" customHeight="1">
      <c r="A39" s="29" t="s">
        <v>392</v>
      </c>
      <c r="B39" s="30" t="s">
        <v>393</v>
      </c>
      <c r="C39" s="31">
        <v>71</v>
      </c>
      <c r="D39" s="31">
        <v>3897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0"/>
        <v>71</v>
      </c>
      <c r="P39" s="31">
        <f t="shared" si="1"/>
        <v>3897</v>
      </c>
    </row>
    <row r="40" spans="1:16" s="10" customFormat="1" ht="15.75" customHeight="1">
      <c r="A40" s="29" t="s">
        <v>215</v>
      </c>
      <c r="B40" s="30" t="s">
        <v>38</v>
      </c>
      <c r="C40" s="31">
        <v>54</v>
      </c>
      <c r="D40" s="31">
        <v>760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0"/>
        <v>54</v>
      </c>
      <c r="P40" s="31">
        <f t="shared" si="1"/>
        <v>760</v>
      </c>
    </row>
    <row r="41" spans="1:16" s="10" customFormat="1" ht="15.75" customHeight="1">
      <c r="A41" s="29" t="s">
        <v>216</v>
      </c>
      <c r="B41" s="30" t="s">
        <v>40</v>
      </c>
      <c r="C41" s="31">
        <v>40</v>
      </c>
      <c r="D41" s="31">
        <v>304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0"/>
        <v>40</v>
      </c>
      <c r="P41" s="31">
        <f t="shared" si="1"/>
        <v>304</v>
      </c>
    </row>
    <row r="42" spans="1:16" s="10" customFormat="1" ht="15.75" customHeight="1">
      <c r="A42" s="29" t="s">
        <v>217</v>
      </c>
      <c r="B42" s="30" t="s">
        <v>42</v>
      </c>
      <c r="C42" s="31">
        <v>59</v>
      </c>
      <c r="D42" s="31">
        <v>1430</v>
      </c>
      <c r="E42" s="31">
        <v>2</v>
      </c>
      <c r="F42" s="31">
        <v>4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0"/>
        <v>61</v>
      </c>
      <c r="P42" s="31">
        <f t="shared" si="1"/>
        <v>1434</v>
      </c>
    </row>
    <row r="43" spans="1:16" s="10" customFormat="1" ht="15.75" customHeight="1">
      <c r="A43" s="29" t="s">
        <v>394</v>
      </c>
      <c r="B43" s="30" t="s">
        <v>43</v>
      </c>
      <c r="C43" s="31">
        <v>73</v>
      </c>
      <c r="D43" s="31">
        <v>5393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0"/>
        <v>73</v>
      </c>
      <c r="P43" s="31">
        <f t="shared" si="1"/>
        <v>5393</v>
      </c>
    </row>
    <row r="44" spans="1:16" s="10" customFormat="1" ht="15.75" customHeight="1">
      <c r="A44" s="29" t="s">
        <v>218</v>
      </c>
      <c r="B44" s="30" t="s">
        <v>45</v>
      </c>
      <c r="C44" s="31">
        <v>44</v>
      </c>
      <c r="D44" s="31">
        <v>673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 aca="true" t="shared" si="2" ref="O44:O75">C44+E44+G44+I44+K44+M44</f>
        <v>44</v>
      </c>
      <c r="P44" s="31">
        <f aca="true" t="shared" si="3" ref="P44:P75">D44+F44+H44+J44+L44+N44</f>
        <v>673</v>
      </c>
    </row>
    <row r="45" spans="1:16" s="10" customFormat="1" ht="15.75" customHeight="1">
      <c r="A45" s="29" t="s">
        <v>219</v>
      </c>
      <c r="B45" s="30" t="s">
        <v>46</v>
      </c>
      <c r="C45" s="31">
        <v>73</v>
      </c>
      <c r="D45" s="31">
        <v>1122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f t="shared" si="2"/>
        <v>73</v>
      </c>
      <c r="P45" s="31">
        <f t="shared" si="3"/>
        <v>1122</v>
      </c>
    </row>
    <row r="46" spans="1:16" s="10" customFormat="1" ht="15.75" customHeight="1">
      <c r="A46" s="29" t="s">
        <v>220</v>
      </c>
      <c r="B46" s="30" t="s">
        <v>47</v>
      </c>
      <c r="C46" s="31">
        <v>101</v>
      </c>
      <c r="D46" s="31">
        <v>5690</v>
      </c>
      <c r="E46" s="31">
        <v>9</v>
      </c>
      <c r="F46" s="31">
        <v>9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f t="shared" si="2"/>
        <v>110</v>
      </c>
      <c r="P46" s="31">
        <f t="shared" si="3"/>
        <v>5699</v>
      </c>
    </row>
    <row r="47" spans="1:16" s="10" customFormat="1" ht="15.75" customHeight="1">
      <c r="A47" s="32" t="s">
        <v>221</v>
      </c>
      <c r="B47" s="33" t="s">
        <v>48</v>
      </c>
      <c r="C47" s="34">
        <v>24</v>
      </c>
      <c r="D47" s="34">
        <v>580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f t="shared" si="2"/>
        <v>24</v>
      </c>
      <c r="P47" s="34">
        <f t="shared" si="3"/>
        <v>580</v>
      </c>
    </row>
    <row r="48" spans="1:16" s="10" customFormat="1" ht="15.75" customHeight="1">
      <c r="A48" s="29" t="s">
        <v>222</v>
      </c>
      <c r="B48" s="30" t="s">
        <v>49</v>
      </c>
      <c r="C48" s="31">
        <v>132884</v>
      </c>
      <c r="D48" s="31">
        <v>35922590</v>
      </c>
      <c r="E48" s="31">
        <v>911</v>
      </c>
      <c r="F48" s="31">
        <v>180031</v>
      </c>
      <c r="G48" s="31">
        <v>835</v>
      </c>
      <c r="H48" s="31">
        <v>390809</v>
      </c>
      <c r="I48" s="31">
        <v>343</v>
      </c>
      <c r="J48" s="31">
        <v>567122</v>
      </c>
      <c r="K48" s="31">
        <v>0</v>
      </c>
      <c r="L48" s="31">
        <v>0</v>
      </c>
      <c r="M48" s="31">
        <v>6</v>
      </c>
      <c r="N48" s="31">
        <v>45566</v>
      </c>
      <c r="O48" s="31">
        <f t="shared" si="2"/>
        <v>134979</v>
      </c>
      <c r="P48" s="31">
        <f t="shared" si="3"/>
        <v>37106118</v>
      </c>
    </row>
    <row r="49" spans="1:16" s="10" customFormat="1" ht="15.75" customHeight="1">
      <c r="A49" s="29" t="s">
        <v>223</v>
      </c>
      <c r="B49" s="30" t="s">
        <v>50</v>
      </c>
      <c r="C49" s="31">
        <v>157</v>
      </c>
      <c r="D49" s="31">
        <v>3175</v>
      </c>
      <c r="E49" s="31">
        <v>14</v>
      </c>
      <c r="F49" s="31">
        <v>52</v>
      </c>
      <c r="G49" s="31">
        <v>2</v>
      </c>
      <c r="H49" s="31">
        <v>37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f t="shared" si="2"/>
        <v>173</v>
      </c>
      <c r="P49" s="31">
        <f t="shared" si="3"/>
        <v>3264</v>
      </c>
    </row>
    <row r="50" spans="1:16" s="10" customFormat="1" ht="15.75" customHeight="1">
      <c r="A50" s="29" t="s">
        <v>395</v>
      </c>
      <c r="B50" s="30" t="s">
        <v>396</v>
      </c>
      <c r="C50" s="31">
        <v>49</v>
      </c>
      <c r="D50" s="31">
        <v>802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f t="shared" si="2"/>
        <v>49</v>
      </c>
      <c r="P50" s="31">
        <f t="shared" si="3"/>
        <v>802</v>
      </c>
    </row>
    <row r="51" spans="1:16" s="10" customFormat="1" ht="15.75" customHeight="1">
      <c r="A51" s="11" t="s">
        <v>224</v>
      </c>
      <c r="B51" s="12" t="s">
        <v>51</v>
      </c>
      <c r="C51" s="31">
        <v>662</v>
      </c>
      <c r="D51" s="31">
        <v>32182</v>
      </c>
      <c r="E51" s="31">
        <v>1</v>
      </c>
      <c r="F51" s="31">
        <v>1</v>
      </c>
      <c r="G51" s="31">
        <v>6</v>
      </c>
      <c r="H51" s="31">
        <v>9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f t="shared" si="2"/>
        <v>669</v>
      </c>
      <c r="P51" s="31">
        <f t="shared" si="3"/>
        <v>32192</v>
      </c>
    </row>
    <row r="52" spans="1:16" s="10" customFormat="1" ht="15.75" customHeight="1">
      <c r="A52" s="11" t="s">
        <v>397</v>
      </c>
      <c r="B52" s="12" t="s">
        <v>55</v>
      </c>
      <c r="C52" s="31">
        <v>4</v>
      </c>
      <c r="D52" s="31">
        <v>59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f t="shared" si="2"/>
        <v>4</v>
      </c>
      <c r="P52" s="31">
        <f t="shared" si="3"/>
        <v>59</v>
      </c>
    </row>
    <row r="53" spans="1:16" s="10" customFormat="1" ht="15.75" customHeight="1">
      <c r="A53" s="29" t="s">
        <v>225</v>
      </c>
      <c r="B53" s="30" t="s">
        <v>56</v>
      </c>
      <c r="C53" s="31">
        <v>279</v>
      </c>
      <c r="D53" s="31">
        <v>4347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f t="shared" si="2"/>
        <v>279</v>
      </c>
      <c r="P53" s="31">
        <f t="shared" si="3"/>
        <v>4347</v>
      </c>
    </row>
    <row r="54" spans="1:16" s="10" customFormat="1" ht="15.75" customHeight="1">
      <c r="A54" s="29" t="s">
        <v>226</v>
      </c>
      <c r="B54" s="30" t="s">
        <v>58</v>
      </c>
      <c r="C54" s="31">
        <v>63</v>
      </c>
      <c r="D54" s="31">
        <v>5114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f t="shared" si="2"/>
        <v>63</v>
      </c>
      <c r="P54" s="31">
        <f t="shared" si="3"/>
        <v>5114</v>
      </c>
    </row>
    <row r="55" spans="1:16" s="10" customFormat="1" ht="15.75" customHeight="1">
      <c r="A55" s="29" t="s">
        <v>227</v>
      </c>
      <c r="B55" s="30" t="s">
        <v>60</v>
      </c>
      <c r="C55" s="31">
        <v>216</v>
      </c>
      <c r="D55" s="31">
        <v>8729</v>
      </c>
      <c r="E55" s="31">
        <v>3</v>
      </c>
      <c r="F55" s="31">
        <v>227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f t="shared" si="2"/>
        <v>219</v>
      </c>
      <c r="P55" s="31">
        <f t="shared" si="3"/>
        <v>8956</v>
      </c>
    </row>
    <row r="56" spans="1:16" s="10" customFormat="1" ht="15.75" customHeight="1">
      <c r="A56" s="29" t="s">
        <v>228</v>
      </c>
      <c r="B56" s="30" t="s">
        <v>61</v>
      </c>
      <c r="C56" s="31">
        <v>33</v>
      </c>
      <c r="D56" s="31">
        <v>884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f t="shared" si="2"/>
        <v>33</v>
      </c>
      <c r="P56" s="31">
        <f t="shared" si="3"/>
        <v>884</v>
      </c>
    </row>
    <row r="57" spans="1:16" s="10" customFormat="1" ht="15.75" customHeight="1">
      <c r="A57" s="29" t="s">
        <v>229</v>
      </c>
      <c r="B57" s="30" t="s">
        <v>62</v>
      </c>
      <c r="C57" s="31">
        <v>95</v>
      </c>
      <c r="D57" s="31">
        <v>279</v>
      </c>
      <c r="E57" s="31">
        <v>0</v>
      </c>
      <c r="F57" s="31">
        <v>1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f t="shared" si="2"/>
        <v>95</v>
      </c>
      <c r="P57" s="31">
        <f t="shared" si="3"/>
        <v>280</v>
      </c>
    </row>
    <row r="58" spans="1:16" s="10" customFormat="1" ht="15.75" customHeight="1">
      <c r="A58" s="29" t="s">
        <v>230</v>
      </c>
      <c r="B58" s="30" t="s">
        <v>64</v>
      </c>
      <c r="C58" s="31">
        <v>76</v>
      </c>
      <c r="D58" s="31">
        <v>1734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f t="shared" si="2"/>
        <v>76</v>
      </c>
      <c r="P58" s="31">
        <f t="shared" si="3"/>
        <v>1734</v>
      </c>
    </row>
    <row r="59" spans="1:16" s="10" customFormat="1" ht="15.75" customHeight="1">
      <c r="A59" s="29" t="s">
        <v>231</v>
      </c>
      <c r="B59" s="30" t="s">
        <v>65</v>
      </c>
      <c r="C59" s="31">
        <v>3924</v>
      </c>
      <c r="D59" s="31">
        <v>88698</v>
      </c>
      <c r="E59" s="31">
        <v>33</v>
      </c>
      <c r="F59" s="31">
        <v>406</v>
      </c>
      <c r="G59" s="31">
        <v>23</v>
      </c>
      <c r="H59" s="31">
        <v>3452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f t="shared" si="2"/>
        <v>3980</v>
      </c>
      <c r="P59" s="31">
        <f t="shared" si="3"/>
        <v>92556</v>
      </c>
    </row>
    <row r="60" spans="1:16" s="10" customFormat="1" ht="15.75" customHeight="1">
      <c r="A60" s="29" t="s">
        <v>232</v>
      </c>
      <c r="B60" s="30" t="s">
        <v>67</v>
      </c>
      <c r="C60" s="31">
        <v>671</v>
      </c>
      <c r="D60" s="31">
        <v>16483</v>
      </c>
      <c r="E60" s="31">
        <v>4</v>
      </c>
      <c r="F60" s="31">
        <v>74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f t="shared" si="2"/>
        <v>675</v>
      </c>
      <c r="P60" s="31">
        <f t="shared" si="3"/>
        <v>16557</v>
      </c>
    </row>
    <row r="61" spans="1:16" s="10" customFormat="1" ht="15.75" customHeight="1">
      <c r="A61" s="29" t="s">
        <v>233</v>
      </c>
      <c r="B61" s="30" t="s">
        <v>68</v>
      </c>
      <c r="C61" s="31">
        <v>69</v>
      </c>
      <c r="D61" s="31">
        <v>3136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f t="shared" si="2"/>
        <v>69</v>
      </c>
      <c r="P61" s="31">
        <f t="shared" si="3"/>
        <v>3136</v>
      </c>
    </row>
    <row r="62" spans="1:16" s="10" customFormat="1" ht="15.75" customHeight="1">
      <c r="A62" s="29" t="s">
        <v>234</v>
      </c>
      <c r="B62" s="30" t="s">
        <v>69</v>
      </c>
      <c r="C62" s="31">
        <v>36</v>
      </c>
      <c r="D62" s="31">
        <v>405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f t="shared" si="2"/>
        <v>36</v>
      </c>
      <c r="P62" s="31">
        <f t="shared" si="3"/>
        <v>405</v>
      </c>
    </row>
    <row r="63" spans="1:16" s="10" customFormat="1" ht="15.75" customHeight="1">
      <c r="A63" s="29" t="s">
        <v>235</v>
      </c>
      <c r="B63" s="30" t="s">
        <v>71</v>
      </c>
      <c r="C63" s="31">
        <v>73</v>
      </c>
      <c r="D63" s="31">
        <v>1643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f t="shared" si="2"/>
        <v>73</v>
      </c>
      <c r="P63" s="31">
        <f t="shared" si="3"/>
        <v>1643</v>
      </c>
    </row>
    <row r="64" spans="1:16" s="10" customFormat="1" ht="15.75" customHeight="1">
      <c r="A64" s="29" t="s">
        <v>236</v>
      </c>
      <c r="B64" s="30" t="s">
        <v>72</v>
      </c>
      <c r="C64" s="31">
        <v>266</v>
      </c>
      <c r="D64" s="31">
        <v>9425</v>
      </c>
      <c r="E64" s="31">
        <v>4</v>
      </c>
      <c r="F64" s="31">
        <v>24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f t="shared" si="2"/>
        <v>270</v>
      </c>
      <c r="P64" s="31">
        <f t="shared" si="3"/>
        <v>9449</v>
      </c>
    </row>
    <row r="65" spans="1:16" s="10" customFormat="1" ht="15.75" customHeight="1">
      <c r="A65" s="29" t="s">
        <v>237</v>
      </c>
      <c r="B65" s="30" t="s">
        <v>73</v>
      </c>
      <c r="C65" s="31">
        <v>499</v>
      </c>
      <c r="D65" s="31">
        <v>15415</v>
      </c>
      <c r="E65" s="31">
        <v>12</v>
      </c>
      <c r="F65" s="31">
        <v>155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f t="shared" si="2"/>
        <v>511</v>
      </c>
      <c r="P65" s="31">
        <f t="shared" si="3"/>
        <v>15570</v>
      </c>
    </row>
    <row r="66" spans="1:16" s="10" customFormat="1" ht="15.75" customHeight="1">
      <c r="A66" s="29" t="s">
        <v>238</v>
      </c>
      <c r="B66" s="30" t="s">
        <v>74</v>
      </c>
      <c r="C66" s="31">
        <v>626</v>
      </c>
      <c r="D66" s="31">
        <v>12946</v>
      </c>
      <c r="E66" s="31">
        <v>2</v>
      </c>
      <c r="F66" s="31">
        <v>10</v>
      </c>
      <c r="G66" s="31">
        <v>22</v>
      </c>
      <c r="H66" s="31">
        <v>2159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f t="shared" si="2"/>
        <v>650</v>
      </c>
      <c r="P66" s="31">
        <f t="shared" si="3"/>
        <v>15115</v>
      </c>
    </row>
    <row r="67" spans="1:16" s="10" customFormat="1" ht="15.75" customHeight="1">
      <c r="A67" s="29" t="s">
        <v>398</v>
      </c>
      <c r="B67" s="30" t="s">
        <v>399</v>
      </c>
      <c r="C67" s="31">
        <v>101</v>
      </c>
      <c r="D67" s="31">
        <v>2582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f t="shared" si="2"/>
        <v>101</v>
      </c>
      <c r="P67" s="31">
        <f t="shared" si="3"/>
        <v>2582</v>
      </c>
    </row>
    <row r="68" spans="1:16" s="10" customFormat="1" ht="15.75" customHeight="1">
      <c r="A68" s="29" t="s">
        <v>400</v>
      </c>
      <c r="B68" s="30" t="s">
        <v>75</v>
      </c>
      <c r="C68" s="31">
        <v>5</v>
      </c>
      <c r="D68" s="31">
        <v>107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f t="shared" si="2"/>
        <v>5</v>
      </c>
      <c r="P68" s="31">
        <f t="shared" si="3"/>
        <v>107</v>
      </c>
    </row>
    <row r="69" spans="1:16" s="10" customFormat="1" ht="15.75" customHeight="1">
      <c r="A69" s="29" t="s">
        <v>239</v>
      </c>
      <c r="B69" s="30" t="s">
        <v>76</v>
      </c>
      <c r="C69" s="31">
        <v>12162</v>
      </c>
      <c r="D69" s="31">
        <v>384735</v>
      </c>
      <c r="E69" s="31">
        <v>84</v>
      </c>
      <c r="F69" s="31">
        <v>904</v>
      </c>
      <c r="G69" s="31">
        <v>73</v>
      </c>
      <c r="H69" s="31">
        <v>3623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f t="shared" si="2"/>
        <v>12319</v>
      </c>
      <c r="P69" s="31">
        <f t="shared" si="3"/>
        <v>389262</v>
      </c>
    </row>
    <row r="70" spans="1:16" s="10" customFormat="1" ht="15.75" customHeight="1">
      <c r="A70" s="29" t="s">
        <v>240</v>
      </c>
      <c r="B70" s="30" t="s">
        <v>77</v>
      </c>
      <c r="C70" s="31">
        <v>321</v>
      </c>
      <c r="D70" s="31">
        <v>23662</v>
      </c>
      <c r="E70" s="31">
        <v>13</v>
      </c>
      <c r="F70" s="31">
        <v>15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f t="shared" si="2"/>
        <v>334</v>
      </c>
      <c r="P70" s="31">
        <f t="shared" si="3"/>
        <v>23677</v>
      </c>
    </row>
    <row r="71" spans="1:16" s="10" customFormat="1" ht="15.75" customHeight="1">
      <c r="A71" s="29" t="s">
        <v>241</v>
      </c>
      <c r="B71" s="30" t="s">
        <v>78</v>
      </c>
      <c r="C71" s="31">
        <v>197</v>
      </c>
      <c r="D71" s="31">
        <v>4892</v>
      </c>
      <c r="E71" s="31">
        <v>1</v>
      </c>
      <c r="F71" s="31">
        <v>1</v>
      </c>
      <c r="G71" s="31">
        <v>1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f t="shared" si="2"/>
        <v>199</v>
      </c>
      <c r="P71" s="31">
        <f t="shared" si="3"/>
        <v>4893</v>
      </c>
    </row>
    <row r="72" spans="1:16" s="10" customFormat="1" ht="15.75" customHeight="1">
      <c r="A72" s="29" t="s">
        <v>242</v>
      </c>
      <c r="B72" s="30" t="s">
        <v>80</v>
      </c>
      <c r="C72" s="31">
        <v>466</v>
      </c>
      <c r="D72" s="31">
        <v>15814</v>
      </c>
      <c r="E72" s="31">
        <v>4</v>
      </c>
      <c r="F72" s="31">
        <v>2</v>
      </c>
      <c r="G72" s="31">
        <v>3</v>
      </c>
      <c r="H72" s="31">
        <v>502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f t="shared" si="2"/>
        <v>473</v>
      </c>
      <c r="P72" s="31">
        <f t="shared" si="3"/>
        <v>16318</v>
      </c>
    </row>
    <row r="73" spans="1:16" s="10" customFormat="1" ht="15.75" customHeight="1">
      <c r="A73" s="29" t="s">
        <v>243</v>
      </c>
      <c r="B73" s="30" t="s">
        <v>81</v>
      </c>
      <c r="C73" s="31">
        <v>283</v>
      </c>
      <c r="D73" s="31">
        <v>11016</v>
      </c>
      <c r="E73" s="31">
        <v>7</v>
      </c>
      <c r="F73" s="31">
        <v>39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f t="shared" si="2"/>
        <v>290</v>
      </c>
      <c r="P73" s="31">
        <f t="shared" si="3"/>
        <v>11055</v>
      </c>
    </row>
    <row r="74" spans="1:16" s="10" customFormat="1" ht="15.75" customHeight="1">
      <c r="A74" s="29" t="s">
        <v>244</v>
      </c>
      <c r="B74" s="30" t="s">
        <v>83</v>
      </c>
      <c r="C74" s="31">
        <v>31</v>
      </c>
      <c r="D74" s="31">
        <v>410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f t="shared" si="2"/>
        <v>31</v>
      </c>
      <c r="P74" s="31">
        <f t="shared" si="3"/>
        <v>410</v>
      </c>
    </row>
    <row r="75" spans="1:16" s="10" customFormat="1" ht="15.75" customHeight="1">
      <c r="A75" s="29" t="s">
        <v>245</v>
      </c>
      <c r="B75" s="30" t="s">
        <v>85</v>
      </c>
      <c r="C75" s="31">
        <v>27</v>
      </c>
      <c r="D75" s="31">
        <v>780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f t="shared" si="2"/>
        <v>27</v>
      </c>
      <c r="P75" s="31">
        <f t="shared" si="3"/>
        <v>780</v>
      </c>
    </row>
    <row r="76" spans="1:16" s="10" customFormat="1" ht="15.75" customHeight="1">
      <c r="A76" s="29" t="s">
        <v>246</v>
      </c>
      <c r="B76" s="30" t="s">
        <v>86</v>
      </c>
      <c r="C76" s="31">
        <v>160</v>
      </c>
      <c r="D76" s="31">
        <v>8043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f aca="true" t="shared" si="4" ref="O76:O90">C76+E76+G76+I76+K76+M76</f>
        <v>160</v>
      </c>
      <c r="P76" s="31">
        <f aca="true" t="shared" si="5" ref="P76:P90">D76+F76+H76+J76+L76+N76</f>
        <v>8043</v>
      </c>
    </row>
    <row r="77" spans="1:16" s="10" customFormat="1" ht="15.75" customHeight="1">
      <c r="A77" s="29" t="s">
        <v>247</v>
      </c>
      <c r="B77" s="30" t="s">
        <v>87</v>
      </c>
      <c r="C77" s="31">
        <v>1328</v>
      </c>
      <c r="D77" s="31">
        <v>24326</v>
      </c>
      <c r="E77" s="31">
        <v>20</v>
      </c>
      <c r="F77" s="31">
        <v>194</v>
      </c>
      <c r="G77" s="31">
        <v>9</v>
      </c>
      <c r="H77" s="31">
        <v>1600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f t="shared" si="4"/>
        <v>1357</v>
      </c>
      <c r="P77" s="31">
        <f t="shared" si="5"/>
        <v>26120</v>
      </c>
    </row>
    <row r="78" spans="1:16" s="10" customFormat="1" ht="15.75" customHeight="1">
      <c r="A78" s="29" t="s">
        <v>401</v>
      </c>
      <c r="B78" s="30" t="s">
        <v>89</v>
      </c>
      <c r="C78" s="31">
        <v>40</v>
      </c>
      <c r="D78" s="31">
        <v>2314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f t="shared" si="4"/>
        <v>40</v>
      </c>
      <c r="P78" s="31">
        <f t="shared" si="5"/>
        <v>2314</v>
      </c>
    </row>
    <row r="79" spans="1:16" s="10" customFormat="1" ht="15.75" customHeight="1">
      <c r="A79" s="29" t="s">
        <v>248</v>
      </c>
      <c r="B79" s="30" t="s">
        <v>90</v>
      </c>
      <c r="C79" s="31">
        <v>29</v>
      </c>
      <c r="D79" s="31">
        <v>1212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f t="shared" si="4"/>
        <v>29</v>
      </c>
      <c r="P79" s="31">
        <f t="shared" si="5"/>
        <v>1212</v>
      </c>
    </row>
    <row r="80" spans="1:16" s="10" customFormat="1" ht="15.75" customHeight="1">
      <c r="A80" s="29" t="s">
        <v>249</v>
      </c>
      <c r="B80" s="30" t="s">
        <v>91</v>
      </c>
      <c r="C80" s="31">
        <v>93</v>
      </c>
      <c r="D80" s="31">
        <v>2500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f t="shared" si="4"/>
        <v>93</v>
      </c>
      <c r="P80" s="31">
        <f t="shared" si="5"/>
        <v>2500</v>
      </c>
    </row>
    <row r="81" spans="1:16" s="10" customFormat="1" ht="15.75" customHeight="1">
      <c r="A81" s="29" t="s">
        <v>250</v>
      </c>
      <c r="B81" s="30" t="s">
        <v>92</v>
      </c>
      <c r="C81" s="31">
        <v>350</v>
      </c>
      <c r="D81" s="31">
        <v>5032</v>
      </c>
      <c r="E81" s="31">
        <v>0</v>
      </c>
      <c r="F81" s="31">
        <v>0</v>
      </c>
      <c r="G81" s="31">
        <v>1</v>
      </c>
      <c r="H81" s="31">
        <v>84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f t="shared" si="4"/>
        <v>351</v>
      </c>
      <c r="P81" s="31">
        <f t="shared" si="5"/>
        <v>5116</v>
      </c>
    </row>
    <row r="82" spans="1:16" s="10" customFormat="1" ht="15.75" customHeight="1">
      <c r="A82" s="29" t="s">
        <v>251</v>
      </c>
      <c r="B82" s="30" t="s">
        <v>93</v>
      </c>
      <c r="C82" s="31">
        <v>6024</v>
      </c>
      <c r="D82" s="31">
        <v>148095</v>
      </c>
      <c r="E82" s="31">
        <v>29</v>
      </c>
      <c r="F82" s="31">
        <v>192</v>
      </c>
      <c r="G82" s="31">
        <v>57</v>
      </c>
      <c r="H82" s="31">
        <v>4134</v>
      </c>
      <c r="I82" s="31">
        <v>4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f t="shared" si="4"/>
        <v>6114</v>
      </c>
      <c r="P82" s="31">
        <f t="shared" si="5"/>
        <v>152421</v>
      </c>
    </row>
    <row r="83" spans="1:16" s="10" customFormat="1" ht="15.75" customHeight="1">
      <c r="A83" s="32" t="s">
        <v>252</v>
      </c>
      <c r="B83" s="33" t="s">
        <v>94</v>
      </c>
      <c r="C83" s="34">
        <v>1121</v>
      </c>
      <c r="D83" s="34">
        <v>15012</v>
      </c>
      <c r="E83" s="34">
        <v>11</v>
      </c>
      <c r="F83" s="34">
        <v>16</v>
      </c>
      <c r="G83" s="34">
        <v>0</v>
      </c>
      <c r="H83" s="34">
        <v>0</v>
      </c>
      <c r="I83" s="34">
        <v>2</v>
      </c>
      <c r="J83" s="34">
        <v>0</v>
      </c>
      <c r="K83" s="34">
        <v>0</v>
      </c>
      <c r="L83" s="34">
        <v>0</v>
      </c>
      <c r="M83" s="34">
        <v>0</v>
      </c>
      <c r="N83" s="34">
        <v>0</v>
      </c>
      <c r="O83" s="34">
        <f t="shared" si="4"/>
        <v>1134</v>
      </c>
      <c r="P83" s="34">
        <f t="shared" si="5"/>
        <v>15028</v>
      </c>
    </row>
    <row r="84" spans="1:16" s="10" customFormat="1" ht="15.75" customHeight="1">
      <c r="A84" s="29" t="s">
        <v>253</v>
      </c>
      <c r="B84" s="30" t="s">
        <v>95</v>
      </c>
      <c r="C84" s="31">
        <v>502</v>
      </c>
      <c r="D84" s="31">
        <v>16222</v>
      </c>
      <c r="E84" s="31">
        <v>7</v>
      </c>
      <c r="F84" s="31">
        <v>21</v>
      </c>
      <c r="G84" s="31">
        <v>3</v>
      </c>
      <c r="H84" s="31">
        <v>404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f t="shared" si="4"/>
        <v>512</v>
      </c>
      <c r="P84" s="31">
        <f t="shared" si="5"/>
        <v>16647</v>
      </c>
    </row>
    <row r="85" spans="1:16" s="10" customFormat="1" ht="15.75" customHeight="1">
      <c r="A85" s="29" t="s">
        <v>254</v>
      </c>
      <c r="B85" s="30" t="s">
        <v>96</v>
      </c>
      <c r="C85" s="31">
        <v>1683</v>
      </c>
      <c r="D85" s="31">
        <v>28198</v>
      </c>
      <c r="E85" s="31">
        <v>15</v>
      </c>
      <c r="F85" s="31">
        <v>363</v>
      </c>
      <c r="G85" s="31">
        <v>0</v>
      </c>
      <c r="H85" s="31">
        <v>0</v>
      </c>
      <c r="I85" s="31">
        <v>56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f t="shared" si="4"/>
        <v>1754</v>
      </c>
      <c r="P85" s="31">
        <f t="shared" si="5"/>
        <v>28561</v>
      </c>
    </row>
    <row r="86" spans="1:16" s="10" customFormat="1" ht="15.75" customHeight="1">
      <c r="A86" s="29" t="s">
        <v>255</v>
      </c>
      <c r="B86" s="30" t="s">
        <v>97</v>
      </c>
      <c r="C86" s="31">
        <v>345</v>
      </c>
      <c r="D86" s="31">
        <v>5713</v>
      </c>
      <c r="E86" s="31">
        <v>9</v>
      </c>
      <c r="F86" s="31">
        <v>41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f t="shared" si="4"/>
        <v>354</v>
      </c>
      <c r="P86" s="31">
        <f t="shared" si="5"/>
        <v>5754</v>
      </c>
    </row>
    <row r="87" spans="1:16" s="10" customFormat="1" ht="15.75" customHeight="1">
      <c r="A87" s="29" t="s">
        <v>256</v>
      </c>
      <c r="B87" s="30" t="s">
        <v>98</v>
      </c>
      <c r="C87" s="31">
        <v>53</v>
      </c>
      <c r="D87" s="31">
        <v>1197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f t="shared" si="4"/>
        <v>53</v>
      </c>
      <c r="P87" s="31">
        <f t="shared" si="5"/>
        <v>1197</v>
      </c>
    </row>
    <row r="88" spans="1:16" s="10" customFormat="1" ht="15.75" customHeight="1">
      <c r="A88" s="29" t="s">
        <v>257</v>
      </c>
      <c r="B88" s="30" t="s">
        <v>99</v>
      </c>
      <c r="C88" s="31">
        <v>1984</v>
      </c>
      <c r="D88" s="31">
        <v>50725</v>
      </c>
      <c r="E88" s="31">
        <v>1</v>
      </c>
      <c r="F88" s="31">
        <v>1</v>
      </c>
      <c r="G88" s="31">
        <v>1</v>
      </c>
      <c r="H88" s="31">
        <v>3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f t="shared" si="4"/>
        <v>1986</v>
      </c>
      <c r="P88" s="31">
        <f t="shared" si="5"/>
        <v>50729</v>
      </c>
    </row>
    <row r="89" spans="1:16" s="10" customFormat="1" ht="15.75" customHeight="1">
      <c r="A89" s="29" t="s">
        <v>258</v>
      </c>
      <c r="B89" s="30" t="s">
        <v>100</v>
      </c>
      <c r="C89" s="31">
        <v>1052</v>
      </c>
      <c r="D89" s="31">
        <v>21439</v>
      </c>
      <c r="E89" s="31">
        <v>7</v>
      </c>
      <c r="F89" s="31">
        <v>8</v>
      </c>
      <c r="G89" s="31">
        <v>4</v>
      </c>
      <c r="H89" s="31">
        <v>140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1">
        <v>0</v>
      </c>
      <c r="O89" s="31">
        <f t="shared" si="4"/>
        <v>1063</v>
      </c>
      <c r="P89" s="31">
        <f t="shared" si="5"/>
        <v>21587</v>
      </c>
    </row>
    <row r="90" spans="1:16" s="10" customFormat="1" ht="15.75" customHeight="1">
      <c r="A90" s="29" t="s">
        <v>402</v>
      </c>
      <c r="B90" s="30" t="s">
        <v>403</v>
      </c>
      <c r="C90" s="31">
        <v>25</v>
      </c>
      <c r="D90" s="31">
        <v>1614</v>
      </c>
      <c r="E90" s="31">
        <v>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31">
        <f t="shared" si="4"/>
        <v>25</v>
      </c>
      <c r="P90" s="31">
        <f t="shared" si="5"/>
        <v>1614</v>
      </c>
    </row>
    <row r="91" spans="1:16" s="10" customFormat="1" ht="15.75" customHeight="1">
      <c r="A91" s="29" t="s">
        <v>404</v>
      </c>
      <c r="B91" s="30" t="s">
        <v>102</v>
      </c>
      <c r="C91" s="31">
        <v>18</v>
      </c>
      <c r="D91" s="31">
        <v>215</v>
      </c>
      <c r="E91" s="31">
        <v>0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f aca="true" t="shared" si="6" ref="O91:O145">C91+E91+G91+I91+K91+M91</f>
        <v>18</v>
      </c>
      <c r="P91" s="31">
        <f aca="true" t="shared" si="7" ref="P91:P145">D91+F91+H91+J91+L91+N91</f>
        <v>215</v>
      </c>
    </row>
    <row r="92" spans="1:16" s="10" customFormat="1" ht="15.75" customHeight="1">
      <c r="A92" s="29" t="s">
        <v>259</v>
      </c>
      <c r="B92" s="30" t="s">
        <v>105</v>
      </c>
      <c r="C92" s="31">
        <v>18317</v>
      </c>
      <c r="D92" s="31">
        <v>538139</v>
      </c>
      <c r="E92" s="31">
        <v>126</v>
      </c>
      <c r="F92" s="31">
        <v>369</v>
      </c>
      <c r="G92" s="31">
        <v>595</v>
      </c>
      <c r="H92" s="31">
        <v>42775</v>
      </c>
      <c r="I92" s="31">
        <v>5</v>
      </c>
      <c r="J92" s="31">
        <v>154</v>
      </c>
      <c r="K92" s="31">
        <v>0</v>
      </c>
      <c r="L92" s="31">
        <v>0</v>
      </c>
      <c r="M92" s="31">
        <v>1</v>
      </c>
      <c r="N92" s="31">
        <v>0</v>
      </c>
      <c r="O92" s="31">
        <f t="shared" si="6"/>
        <v>19044</v>
      </c>
      <c r="P92" s="31">
        <f t="shared" si="7"/>
        <v>581437</v>
      </c>
    </row>
    <row r="93" spans="1:16" s="10" customFormat="1" ht="15.75" customHeight="1">
      <c r="A93" s="29" t="s">
        <v>260</v>
      </c>
      <c r="B93" s="30" t="s">
        <v>106</v>
      </c>
      <c r="C93" s="31">
        <v>119</v>
      </c>
      <c r="D93" s="31">
        <v>2739</v>
      </c>
      <c r="E93" s="31">
        <v>7</v>
      </c>
      <c r="F93" s="31">
        <v>63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f t="shared" si="6"/>
        <v>126</v>
      </c>
      <c r="P93" s="31">
        <f t="shared" si="7"/>
        <v>2802</v>
      </c>
    </row>
    <row r="94" spans="1:16" s="10" customFormat="1" ht="15.75" customHeight="1">
      <c r="A94" s="29" t="s">
        <v>261</v>
      </c>
      <c r="B94" s="30" t="s">
        <v>107</v>
      </c>
      <c r="C94" s="31">
        <v>83</v>
      </c>
      <c r="D94" s="31">
        <v>1437</v>
      </c>
      <c r="E94" s="31">
        <v>3</v>
      </c>
      <c r="F94" s="31">
        <v>45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f t="shared" si="6"/>
        <v>86</v>
      </c>
      <c r="P94" s="31">
        <f t="shared" si="7"/>
        <v>1482</v>
      </c>
    </row>
    <row r="95" spans="1:16" s="10" customFormat="1" ht="15.75" customHeight="1">
      <c r="A95" s="29" t="s">
        <v>262</v>
      </c>
      <c r="B95" s="30" t="s">
        <v>108</v>
      </c>
      <c r="C95" s="31">
        <v>112</v>
      </c>
      <c r="D95" s="31">
        <v>3213</v>
      </c>
      <c r="E95" s="31">
        <v>2</v>
      </c>
      <c r="F95" s="31">
        <v>14</v>
      </c>
      <c r="G95" s="31">
        <v>6</v>
      </c>
      <c r="H95" s="31">
        <v>1780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f t="shared" si="6"/>
        <v>120</v>
      </c>
      <c r="P95" s="31">
        <f t="shared" si="7"/>
        <v>5007</v>
      </c>
    </row>
    <row r="96" spans="1:16" s="10" customFormat="1" ht="15.75" customHeight="1">
      <c r="A96" s="29" t="s">
        <v>263</v>
      </c>
      <c r="B96" s="30" t="s">
        <v>109</v>
      </c>
      <c r="C96" s="31">
        <v>182</v>
      </c>
      <c r="D96" s="31">
        <v>4872</v>
      </c>
      <c r="E96" s="31">
        <v>2</v>
      </c>
      <c r="F96" s="31">
        <v>5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f t="shared" si="6"/>
        <v>184</v>
      </c>
      <c r="P96" s="31">
        <f t="shared" si="7"/>
        <v>4877</v>
      </c>
    </row>
    <row r="97" spans="1:16" s="10" customFormat="1" ht="15.75" customHeight="1">
      <c r="A97" s="29" t="s">
        <v>264</v>
      </c>
      <c r="B97" s="30" t="s">
        <v>110</v>
      </c>
      <c r="C97" s="31">
        <v>59</v>
      </c>
      <c r="D97" s="31">
        <v>189</v>
      </c>
      <c r="E97" s="31">
        <v>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f t="shared" si="6"/>
        <v>59</v>
      </c>
      <c r="P97" s="31">
        <f t="shared" si="7"/>
        <v>189</v>
      </c>
    </row>
    <row r="98" spans="1:16" s="10" customFormat="1" ht="15.75" customHeight="1">
      <c r="A98" s="29" t="s">
        <v>265</v>
      </c>
      <c r="B98" s="30" t="s">
        <v>111</v>
      </c>
      <c r="C98" s="31">
        <v>9035</v>
      </c>
      <c r="D98" s="31">
        <v>238901</v>
      </c>
      <c r="E98" s="31">
        <v>125</v>
      </c>
      <c r="F98" s="31">
        <v>550</v>
      </c>
      <c r="G98" s="31">
        <v>87</v>
      </c>
      <c r="H98" s="31">
        <v>5197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1">
        <f t="shared" si="6"/>
        <v>9247</v>
      </c>
      <c r="P98" s="31">
        <f t="shared" si="7"/>
        <v>244648</v>
      </c>
    </row>
    <row r="99" spans="1:16" s="10" customFormat="1" ht="15.75" customHeight="1">
      <c r="A99" s="29" t="s">
        <v>266</v>
      </c>
      <c r="B99" s="30" t="s">
        <v>112</v>
      </c>
      <c r="C99" s="31">
        <v>213</v>
      </c>
      <c r="D99" s="31">
        <v>6812</v>
      </c>
      <c r="E99" s="31">
        <v>5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f t="shared" si="6"/>
        <v>218</v>
      </c>
      <c r="P99" s="31">
        <f t="shared" si="7"/>
        <v>6812</v>
      </c>
    </row>
    <row r="100" spans="1:16" s="10" customFormat="1" ht="15.75" customHeight="1">
      <c r="A100" s="29" t="s">
        <v>267</v>
      </c>
      <c r="B100" s="30" t="s">
        <v>113</v>
      </c>
      <c r="C100" s="31">
        <v>189</v>
      </c>
      <c r="D100" s="31">
        <v>2452</v>
      </c>
      <c r="E100" s="31">
        <v>5</v>
      </c>
      <c r="F100" s="31">
        <v>1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f t="shared" si="6"/>
        <v>194</v>
      </c>
      <c r="P100" s="31">
        <f t="shared" si="7"/>
        <v>2453</v>
      </c>
    </row>
    <row r="101" spans="1:16" s="10" customFormat="1" ht="15.75" customHeight="1">
      <c r="A101" s="29" t="s">
        <v>268</v>
      </c>
      <c r="B101" s="30" t="s">
        <v>115</v>
      </c>
      <c r="C101" s="31">
        <v>4233</v>
      </c>
      <c r="D101" s="31">
        <v>78546</v>
      </c>
      <c r="E101" s="31">
        <v>57</v>
      </c>
      <c r="F101" s="31">
        <v>70</v>
      </c>
      <c r="G101" s="31">
        <v>19</v>
      </c>
      <c r="H101" s="31">
        <v>1996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f t="shared" si="6"/>
        <v>4309</v>
      </c>
      <c r="P101" s="31">
        <f t="shared" si="7"/>
        <v>80612</v>
      </c>
    </row>
    <row r="102" spans="1:16" s="10" customFormat="1" ht="15.75" customHeight="1">
      <c r="A102" s="29" t="s">
        <v>405</v>
      </c>
      <c r="B102" s="30" t="s">
        <v>406</v>
      </c>
      <c r="C102" s="31">
        <v>34</v>
      </c>
      <c r="D102" s="31">
        <v>482</v>
      </c>
      <c r="E102" s="31">
        <v>0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f t="shared" si="6"/>
        <v>34</v>
      </c>
      <c r="P102" s="31">
        <f t="shared" si="7"/>
        <v>482</v>
      </c>
    </row>
    <row r="103" spans="1:16" s="10" customFormat="1" ht="15.75" customHeight="1">
      <c r="A103" s="29" t="s">
        <v>269</v>
      </c>
      <c r="B103" s="30" t="s">
        <v>118</v>
      </c>
      <c r="C103" s="31">
        <v>5932</v>
      </c>
      <c r="D103" s="31">
        <v>167034</v>
      </c>
      <c r="E103" s="31">
        <v>53</v>
      </c>
      <c r="F103" s="31">
        <v>653</v>
      </c>
      <c r="G103" s="31">
        <v>2</v>
      </c>
      <c r="H103" s="31">
        <v>24</v>
      </c>
      <c r="I103" s="31">
        <v>0</v>
      </c>
      <c r="J103" s="31">
        <v>0</v>
      </c>
      <c r="K103" s="31">
        <v>0</v>
      </c>
      <c r="L103" s="31">
        <v>12</v>
      </c>
      <c r="M103" s="31">
        <v>2</v>
      </c>
      <c r="N103" s="31">
        <v>0</v>
      </c>
      <c r="O103" s="31">
        <f t="shared" si="6"/>
        <v>5989</v>
      </c>
      <c r="P103" s="31">
        <f t="shared" si="7"/>
        <v>167723</v>
      </c>
    </row>
    <row r="104" spans="1:16" s="10" customFormat="1" ht="15.75" customHeight="1">
      <c r="A104" s="29" t="s">
        <v>270</v>
      </c>
      <c r="B104" s="30" t="s">
        <v>120</v>
      </c>
      <c r="C104" s="31">
        <v>1120</v>
      </c>
      <c r="D104" s="31">
        <v>24090</v>
      </c>
      <c r="E104" s="31">
        <v>2</v>
      </c>
      <c r="F104" s="31">
        <v>1</v>
      </c>
      <c r="G104" s="31">
        <v>2</v>
      </c>
      <c r="H104" s="31">
        <v>89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>
        <f t="shared" si="6"/>
        <v>1124</v>
      </c>
      <c r="P104" s="31">
        <f t="shared" si="7"/>
        <v>24180</v>
      </c>
    </row>
    <row r="105" spans="1:16" s="10" customFormat="1" ht="15.75" customHeight="1">
      <c r="A105" s="29" t="s">
        <v>271</v>
      </c>
      <c r="B105" s="30" t="s">
        <v>121</v>
      </c>
      <c r="C105" s="31">
        <v>277</v>
      </c>
      <c r="D105" s="31">
        <v>12543</v>
      </c>
      <c r="E105" s="31">
        <v>23</v>
      </c>
      <c r="F105" s="31">
        <v>189</v>
      </c>
      <c r="G105" s="31">
        <v>3</v>
      </c>
      <c r="H105" s="31">
        <v>33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  <c r="N105" s="31">
        <v>0</v>
      </c>
      <c r="O105" s="31">
        <f t="shared" si="6"/>
        <v>303</v>
      </c>
      <c r="P105" s="31">
        <f t="shared" si="7"/>
        <v>12765</v>
      </c>
    </row>
    <row r="106" spans="1:16" s="10" customFormat="1" ht="15.75" customHeight="1">
      <c r="A106" s="29" t="s">
        <v>407</v>
      </c>
      <c r="B106" s="30" t="s">
        <v>122</v>
      </c>
      <c r="C106" s="31">
        <v>35</v>
      </c>
      <c r="D106" s="31">
        <v>1006</v>
      </c>
      <c r="E106" s="31">
        <v>0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1">
        <f t="shared" si="6"/>
        <v>35</v>
      </c>
      <c r="P106" s="31">
        <f t="shared" si="7"/>
        <v>1006</v>
      </c>
    </row>
    <row r="107" spans="1:16" s="10" customFormat="1" ht="15.75" customHeight="1">
      <c r="A107" s="29" t="s">
        <v>272</v>
      </c>
      <c r="B107" s="30" t="s">
        <v>124</v>
      </c>
      <c r="C107" s="31">
        <v>252</v>
      </c>
      <c r="D107" s="31">
        <v>7000</v>
      </c>
      <c r="E107" s="31">
        <v>10</v>
      </c>
      <c r="F107" s="31">
        <v>240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1">
        <v>0</v>
      </c>
      <c r="N107" s="31">
        <v>0</v>
      </c>
      <c r="O107" s="31">
        <f t="shared" si="6"/>
        <v>262</v>
      </c>
      <c r="P107" s="31">
        <f t="shared" si="7"/>
        <v>7240</v>
      </c>
    </row>
    <row r="108" spans="1:16" s="10" customFormat="1" ht="15.75" customHeight="1">
      <c r="A108" s="29" t="s">
        <v>273</v>
      </c>
      <c r="B108" s="30" t="s">
        <v>125</v>
      </c>
      <c r="C108" s="31">
        <v>7787</v>
      </c>
      <c r="D108" s="31">
        <v>223249</v>
      </c>
      <c r="E108" s="31">
        <v>55</v>
      </c>
      <c r="F108" s="31">
        <v>1062</v>
      </c>
      <c r="G108" s="31">
        <v>23</v>
      </c>
      <c r="H108" s="31">
        <v>177</v>
      </c>
      <c r="I108" s="31">
        <v>1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f t="shared" si="6"/>
        <v>7866</v>
      </c>
      <c r="P108" s="31">
        <f t="shared" si="7"/>
        <v>224488</v>
      </c>
    </row>
    <row r="109" spans="1:16" s="10" customFormat="1" ht="15.75" customHeight="1">
      <c r="A109" s="29" t="s">
        <v>274</v>
      </c>
      <c r="B109" s="30" t="s">
        <v>127</v>
      </c>
      <c r="C109" s="31">
        <v>43</v>
      </c>
      <c r="D109" s="31">
        <v>2516</v>
      </c>
      <c r="E109" s="31">
        <v>0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1">
        <v>0</v>
      </c>
      <c r="N109" s="31">
        <v>0</v>
      </c>
      <c r="O109" s="31">
        <f t="shared" si="6"/>
        <v>43</v>
      </c>
      <c r="P109" s="31">
        <f t="shared" si="7"/>
        <v>2516</v>
      </c>
    </row>
    <row r="110" spans="1:16" s="10" customFormat="1" ht="15.75" customHeight="1">
      <c r="A110" s="29" t="s">
        <v>275</v>
      </c>
      <c r="B110" s="30" t="s">
        <v>128</v>
      </c>
      <c r="C110" s="31">
        <v>10</v>
      </c>
      <c r="D110" s="31">
        <v>224</v>
      </c>
      <c r="E110" s="31">
        <v>0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31">
        <f t="shared" si="6"/>
        <v>10</v>
      </c>
      <c r="P110" s="31">
        <f t="shared" si="7"/>
        <v>224</v>
      </c>
    </row>
    <row r="111" spans="1:16" s="10" customFormat="1" ht="15.75" customHeight="1">
      <c r="A111" s="29" t="s">
        <v>276</v>
      </c>
      <c r="B111" s="30" t="s">
        <v>129</v>
      </c>
      <c r="C111" s="31">
        <v>662</v>
      </c>
      <c r="D111" s="31">
        <v>12344</v>
      </c>
      <c r="E111" s="31">
        <v>7</v>
      </c>
      <c r="F111" s="31">
        <v>766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31">
        <f t="shared" si="6"/>
        <v>669</v>
      </c>
      <c r="P111" s="31">
        <f t="shared" si="7"/>
        <v>13110</v>
      </c>
    </row>
    <row r="112" spans="1:16" s="10" customFormat="1" ht="15.75" customHeight="1">
      <c r="A112" s="29" t="s">
        <v>277</v>
      </c>
      <c r="B112" s="30" t="s">
        <v>132</v>
      </c>
      <c r="C112" s="31">
        <v>27131</v>
      </c>
      <c r="D112" s="31">
        <v>3698313</v>
      </c>
      <c r="E112" s="31">
        <v>138</v>
      </c>
      <c r="F112" s="31">
        <v>1065</v>
      </c>
      <c r="G112" s="31">
        <v>190</v>
      </c>
      <c r="H112" s="31">
        <v>10826</v>
      </c>
      <c r="I112" s="31">
        <v>48</v>
      </c>
      <c r="J112" s="31">
        <v>4931</v>
      </c>
      <c r="K112" s="31">
        <v>0</v>
      </c>
      <c r="L112" s="31">
        <v>0</v>
      </c>
      <c r="M112" s="31">
        <v>1</v>
      </c>
      <c r="N112" s="31">
        <v>0</v>
      </c>
      <c r="O112" s="31">
        <f t="shared" si="6"/>
        <v>27508</v>
      </c>
      <c r="P112" s="31">
        <f t="shared" si="7"/>
        <v>3715135</v>
      </c>
    </row>
    <row r="113" spans="1:16" s="10" customFormat="1" ht="15.75" customHeight="1">
      <c r="A113" s="29" t="s">
        <v>278</v>
      </c>
      <c r="B113" s="30" t="s">
        <v>134</v>
      </c>
      <c r="C113" s="31">
        <v>86</v>
      </c>
      <c r="D113" s="31">
        <v>2109</v>
      </c>
      <c r="E113" s="31">
        <v>0</v>
      </c>
      <c r="F113" s="31">
        <v>0</v>
      </c>
      <c r="G113" s="31">
        <v>0</v>
      </c>
      <c r="H113" s="31">
        <v>0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f t="shared" si="6"/>
        <v>86</v>
      </c>
      <c r="P113" s="31">
        <f t="shared" si="7"/>
        <v>2109</v>
      </c>
    </row>
    <row r="114" spans="1:16" s="10" customFormat="1" ht="15.75" customHeight="1">
      <c r="A114" s="29" t="s">
        <v>279</v>
      </c>
      <c r="B114" s="30" t="s">
        <v>136</v>
      </c>
      <c r="C114" s="31">
        <v>2658</v>
      </c>
      <c r="D114" s="31">
        <v>45432</v>
      </c>
      <c r="E114" s="31">
        <v>23</v>
      </c>
      <c r="F114" s="31">
        <v>22</v>
      </c>
      <c r="G114" s="31">
        <v>16</v>
      </c>
      <c r="H114" s="31">
        <v>1</v>
      </c>
      <c r="I114" s="31">
        <v>0</v>
      </c>
      <c r="J114" s="31">
        <v>0</v>
      </c>
      <c r="K114" s="31">
        <v>0</v>
      </c>
      <c r="L114" s="31">
        <v>0</v>
      </c>
      <c r="M114" s="31">
        <v>0</v>
      </c>
      <c r="N114" s="31">
        <v>0</v>
      </c>
      <c r="O114" s="31">
        <f t="shared" si="6"/>
        <v>2697</v>
      </c>
      <c r="P114" s="31">
        <f t="shared" si="7"/>
        <v>45455</v>
      </c>
    </row>
    <row r="115" spans="1:16" s="10" customFormat="1" ht="15.75" customHeight="1">
      <c r="A115" s="29" t="s">
        <v>280</v>
      </c>
      <c r="B115" s="30" t="s">
        <v>137</v>
      </c>
      <c r="C115" s="31">
        <v>83</v>
      </c>
      <c r="D115" s="31">
        <v>3200</v>
      </c>
      <c r="E115" s="31">
        <v>0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f t="shared" si="6"/>
        <v>83</v>
      </c>
      <c r="P115" s="31">
        <f t="shared" si="7"/>
        <v>3200</v>
      </c>
    </row>
    <row r="116" spans="1:16" s="10" customFormat="1" ht="15.75" customHeight="1">
      <c r="A116" s="29" t="s">
        <v>281</v>
      </c>
      <c r="B116" s="30" t="s">
        <v>138</v>
      </c>
      <c r="C116" s="31">
        <v>3903</v>
      </c>
      <c r="D116" s="31">
        <v>108607</v>
      </c>
      <c r="E116" s="31">
        <v>30</v>
      </c>
      <c r="F116" s="31">
        <v>124</v>
      </c>
      <c r="G116" s="31">
        <v>8</v>
      </c>
      <c r="H116" s="31">
        <v>833</v>
      </c>
      <c r="I116" s="31">
        <v>2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f t="shared" si="6"/>
        <v>3943</v>
      </c>
      <c r="P116" s="31">
        <f t="shared" si="7"/>
        <v>109564</v>
      </c>
    </row>
    <row r="117" spans="1:16" s="10" customFormat="1" ht="15.75" customHeight="1">
      <c r="A117" s="29" t="s">
        <v>282</v>
      </c>
      <c r="B117" s="30" t="s">
        <v>139</v>
      </c>
      <c r="C117" s="31">
        <v>43</v>
      </c>
      <c r="D117" s="31">
        <v>542</v>
      </c>
      <c r="E117" s="31">
        <v>0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1">
        <v>0</v>
      </c>
      <c r="O117" s="31">
        <f t="shared" si="6"/>
        <v>43</v>
      </c>
      <c r="P117" s="31">
        <f t="shared" si="7"/>
        <v>542</v>
      </c>
    </row>
    <row r="118" spans="1:16" s="10" customFormat="1" ht="15.75" customHeight="1">
      <c r="A118" s="29" t="s">
        <v>283</v>
      </c>
      <c r="B118" s="30" t="s">
        <v>140</v>
      </c>
      <c r="C118" s="31">
        <v>184</v>
      </c>
      <c r="D118" s="31">
        <v>7097</v>
      </c>
      <c r="E118" s="31">
        <v>5</v>
      </c>
      <c r="F118" s="31">
        <v>2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31">
        <f t="shared" si="6"/>
        <v>189</v>
      </c>
      <c r="P118" s="31">
        <f t="shared" si="7"/>
        <v>7099</v>
      </c>
    </row>
    <row r="119" spans="1:16" s="10" customFormat="1" ht="15.75" customHeight="1">
      <c r="A119" s="32" t="s">
        <v>284</v>
      </c>
      <c r="B119" s="33" t="s">
        <v>141</v>
      </c>
      <c r="C119" s="34">
        <v>230</v>
      </c>
      <c r="D119" s="34">
        <v>3606</v>
      </c>
      <c r="E119" s="34">
        <v>8</v>
      </c>
      <c r="F119" s="34">
        <v>188</v>
      </c>
      <c r="G119" s="34">
        <v>0</v>
      </c>
      <c r="H119" s="34">
        <v>0</v>
      </c>
      <c r="I119" s="34">
        <v>0</v>
      </c>
      <c r="J119" s="34">
        <v>0</v>
      </c>
      <c r="K119" s="34">
        <v>0</v>
      </c>
      <c r="L119" s="34">
        <v>0</v>
      </c>
      <c r="M119" s="34">
        <v>0</v>
      </c>
      <c r="N119" s="34">
        <v>0</v>
      </c>
      <c r="O119" s="34">
        <f t="shared" si="6"/>
        <v>238</v>
      </c>
      <c r="P119" s="34">
        <f t="shared" si="7"/>
        <v>3794</v>
      </c>
    </row>
    <row r="120" spans="1:16" s="10" customFormat="1" ht="15.75" customHeight="1">
      <c r="A120" s="29" t="s">
        <v>285</v>
      </c>
      <c r="B120" s="30" t="s">
        <v>142</v>
      </c>
      <c r="C120" s="31">
        <v>156</v>
      </c>
      <c r="D120" s="31">
        <v>1866</v>
      </c>
      <c r="E120" s="31">
        <v>1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  <c r="O120" s="31">
        <f t="shared" si="6"/>
        <v>157</v>
      </c>
      <c r="P120" s="31">
        <f t="shared" si="7"/>
        <v>1866</v>
      </c>
    </row>
    <row r="121" spans="1:16" s="10" customFormat="1" ht="15.75" customHeight="1">
      <c r="A121" s="29" t="s">
        <v>286</v>
      </c>
      <c r="B121" s="30" t="s">
        <v>143</v>
      </c>
      <c r="C121" s="31">
        <v>1563</v>
      </c>
      <c r="D121" s="31">
        <v>15534</v>
      </c>
      <c r="E121" s="31">
        <v>4</v>
      </c>
      <c r="F121" s="31">
        <v>5</v>
      </c>
      <c r="G121" s="31">
        <v>7</v>
      </c>
      <c r="H121" s="31">
        <v>8</v>
      </c>
      <c r="I121" s="31">
        <v>1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f t="shared" si="6"/>
        <v>1575</v>
      </c>
      <c r="P121" s="31">
        <f t="shared" si="7"/>
        <v>15547</v>
      </c>
    </row>
    <row r="122" spans="1:16" s="10" customFormat="1" ht="15.75" customHeight="1">
      <c r="A122" s="29" t="s">
        <v>287</v>
      </c>
      <c r="B122" s="30" t="s">
        <v>144</v>
      </c>
      <c r="C122" s="31">
        <v>288</v>
      </c>
      <c r="D122" s="31">
        <v>3027</v>
      </c>
      <c r="E122" s="31">
        <v>0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1">
        <f t="shared" si="6"/>
        <v>288</v>
      </c>
      <c r="P122" s="31">
        <f t="shared" si="7"/>
        <v>3027</v>
      </c>
    </row>
    <row r="123" spans="1:16" s="10" customFormat="1" ht="15.75" customHeight="1">
      <c r="A123" s="29" t="s">
        <v>288</v>
      </c>
      <c r="B123" s="30" t="s">
        <v>150</v>
      </c>
      <c r="C123" s="31">
        <v>643</v>
      </c>
      <c r="D123" s="31">
        <v>60250</v>
      </c>
      <c r="E123" s="31">
        <v>7</v>
      </c>
      <c r="F123" s="31">
        <v>22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1">
        <f t="shared" si="6"/>
        <v>650</v>
      </c>
      <c r="P123" s="31">
        <f t="shared" si="7"/>
        <v>60272</v>
      </c>
    </row>
    <row r="124" spans="1:16" s="10" customFormat="1" ht="15.75" customHeight="1">
      <c r="A124" s="29" t="s">
        <v>289</v>
      </c>
      <c r="B124" s="30" t="s">
        <v>151</v>
      </c>
      <c r="C124" s="31">
        <v>909</v>
      </c>
      <c r="D124" s="31">
        <v>12182</v>
      </c>
      <c r="E124" s="31">
        <v>16</v>
      </c>
      <c r="F124" s="31">
        <v>457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f t="shared" si="6"/>
        <v>925</v>
      </c>
      <c r="P124" s="31">
        <f t="shared" si="7"/>
        <v>12639</v>
      </c>
    </row>
    <row r="125" spans="1:16" s="10" customFormat="1" ht="15.75" customHeight="1">
      <c r="A125" s="29" t="s">
        <v>408</v>
      </c>
      <c r="B125" s="30" t="s">
        <v>409</v>
      </c>
      <c r="C125" s="31">
        <v>27</v>
      </c>
      <c r="D125" s="31">
        <v>585</v>
      </c>
      <c r="E125" s="31">
        <v>0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31">
        <v>0</v>
      </c>
      <c r="O125" s="31">
        <f t="shared" si="6"/>
        <v>27</v>
      </c>
      <c r="P125" s="31">
        <f t="shared" si="7"/>
        <v>585</v>
      </c>
    </row>
    <row r="126" spans="1:16" s="10" customFormat="1" ht="15.75" customHeight="1">
      <c r="A126" s="29" t="s">
        <v>290</v>
      </c>
      <c r="B126" s="30" t="s">
        <v>152</v>
      </c>
      <c r="C126" s="31">
        <v>210</v>
      </c>
      <c r="D126" s="31">
        <v>5858</v>
      </c>
      <c r="E126" s="31">
        <v>0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1">
        <v>0</v>
      </c>
      <c r="N126" s="31">
        <v>0</v>
      </c>
      <c r="O126" s="31">
        <f t="shared" si="6"/>
        <v>210</v>
      </c>
      <c r="P126" s="31">
        <f t="shared" si="7"/>
        <v>5858</v>
      </c>
    </row>
    <row r="127" spans="1:16" s="10" customFormat="1" ht="15.75" customHeight="1">
      <c r="A127" s="29" t="s">
        <v>291</v>
      </c>
      <c r="B127" s="30" t="s">
        <v>153</v>
      </c>
      <c r="C127" s="31">
        <v>61</v>
      </c>
      <c r="D127" s="31">
        <v>3679</v>
      </c>
      <c r="E127" s="31">
        <v>0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1">
        <v>0</v>
      </c>
      <c r="N127" s="31">
        <v>0</v>
      </c>
      <c r="O127" s="31">
        <f t="shared" si="6"/>
        <v>61</v>
      </c>
      <c r="P127" s="31">
        <f t="shared" si="7"/>
        <v>3679</v>
      </c>
    </row>
    <row r="128" spans="1:16" s="10" customFormat="1" ht="15.75" customHeight="1">
      <c r="A128" s="29" t="s">
        <v>292</v>
      </c>
      <c r="B128" s="30" t="s">
        <v>154</v>
      </c>
      <c r="C128" s="31">
        <v>111</v>
      </c>
      <c r="D128" s="31">
        <v>621</v>
      </c>
      <c r="E128" s="31">
        <v>1</v>
      </c>
      <c r="F128" s="31">
        <v>200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31">
        <f t="shared" si="6"/>
        <v>112</v>
      </c>
      <c r="P128" s="31">
        <f t="shared" si="7"/>
        <v>821</v>
      </c>
    </row>
    <row r="129" spans="1:16" s="10" customFormat="1" ht="15.75" customHeight="1">
      <c r="A129" s="29" t="s">
        <v>293</v>
      </c>
      <c r="B129" s="30" t="s">
        <v>155</v>
      </c>
      <c r="C129" s="31">
        <v>357</v>
      </c>
      <c r="D129" s="31">
        <v>3340</v>
      </c>
      <c r="E129" s="31">
        <v>6</v>
      </c>
      <c r="F129" s="31">
        <v>18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0</v>
      </c>
      <c r="O129" s="31">
        <f t="shared" si="6"/>
        <v>363</v>
      </c>
      <c r="P129" s="31">
        <f t="shared" si="7"/>
        <v>3358</v>
      </c>
    </row>
    <row r="130" spans="1:16" s="10" customFormat="1" ht="15.75" customHeight="1">
      <c r="A130" s="29" t="s">
        <v>294</v>
      </c>
      <c r="B130" s="30" t="s">
        <v>157</v>
      </c>
      <c r="C130" s="31">
        <v>47</v>
      </c>
      <c r="D130" s="31">
        <v>526</v>
      </c>
      <c r="E130" s="31">
        <v>0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31">
        <v>0</v>
      </c>
      <c r="L130" s="31">
        <v>0</v>
      </c>
      <c r="M130" s="31">
        <v>0</v>
      </c>
      <c r="N130" s="31">
        <v>0</v>
      </c>
      <c r="O130" s="31">
        <f t="shared" si="6"/>
        <v>47</v>
      </c>
      <c r="P130" s="31">
        <f t="shared" si="7"/>
        <v>526</v>
      </c>
    </row>
    <row r="131" spans="1:16" s="10" customFormat="1" ht="15.75" customHeight="1">
      <c r="A131" s="29" t="s">
        <v>410</v>
      </c>
      <c r="B131" s="30" t="s">
        <v>159</v>
      </c>
      <c r="C131" s="31">
        <v>5</v>
      </c>
      <c r="D131" s="31">
        <v>10</v>
      </c>
      <c r="E131" s="31">
        <v>0</v>
      </c>
      <c r="F131" s="31">
        <v>0</v>
      </c>
      <c r="G131" s="31">
        <v>0</v>
      </c>
      <c r="H131" s="31">
        <v>0</v>
      </c>
      <c r="I131" s="31">
        <v>0</v>
      </c>
      <c r="J131" s="31">
        <v>0</v>
      </c>
      <c r="K131" s="31">
        <v>0</v>
      </c>
      <c r="L131" s="31">
        <v>0</v>
      </c>
      <c r="M131" s="31">
        <v>0</v>
      </c>
      <c r="N131" s="31">
        <v>0</v>
      </c>
      <c r="O131" s="31">
        <f t="shared" si="6"/>
        <v>5</v>
      </c>
      <c r="P131" s="31">
        <f t="shared" si="7"/>
        <v>10</v>
      </c>
    </row>
    <row r="132" spans="1:16" s="10" customFormat="1" ht="15.75" customHeight="1">
      <c r="A132" s="29" t="s">
        <v>295</v>
      </c>
      <c r="B132" s="30" t="s">
        <v>160</v>
      </c>
      <c r="C132" s="31">
        <v>194</v>
      </c>
      <c r="D132" s="31">
        <v>4802</v>
      </c>
      <c r="E132" s="31">
        <v>1</v>
      </c>
      <c r="F132" s="31">
        <v>3</v>
      </c>
      <c r="G132" s="31">
        <v>1</v>
      </c>
      <c r="H132" s="31">
        <v>39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1">
        <v>0</v>
      </c>
      <c r="O132" s="31">
        <f t="shared" si="6"/>
        <v>196</v>
      </c>
      <c r="P132" s="31">
        <f t="shared" si="7"/>
        <v>4844</v>
      </c>
    </row>
    <row r="133" spans="1:16" s="10" customFormat="1" ht="15.75" customHeight="1">
      <c r="A133" s="29" t="s">
        <v>296</v>
      </c>
      <c r="B133" s="30" t="s">
        <v>161</v>
      </c>
      <c r="C133" s="31">
        <v>15225</v>
      </c>
      <c r="D133" s="31">
        <v>431741</v>
      </c>
      <c r="E133" s="31">
        <v>83</v>
      </c>
      <c r="F133" s="31">
        <v>837</v>
      </c>
      <c r="G133" s="31">
        <v>67</v>
      </c>
      <c r="H133" s="31">
        <v>6654</v>
      </c>
      <c r="I133" s="31">
        <v>146</v>
      </c>
      <c r="J133" s="31">
        <v>4025</v>
      </c>
      <c r="K133" s="31">
        <v>2</v>
      </c>
      <c r="L133" s="31">
        <v>0</v>
      </c>
      <c r="M133" s="31">
        <v>0</v>
      </c>
      <c r="N133" s="31">
        <v>0</v>
      </c>
      <c r="O133" s="31">
        <f t="shared" si="6"/>
        <v>15523</v>
      </c>
      <c r="P133" s="31">
        <f t="shared" si="7"/>
        <v>443257</v>
      </c>
    </row>
    <row r="134" spans="1:16" s="10" customFormat="1" ht="15.75" customHeight="1">
      <c r="A134" s="29" t="s">
        <v>297</v>
      </c>
      <c r="B134" s="30" t="s">
        <v>162</v>
      </c>
      <c r="C134" s="31">
        <v>308</v>
      </c>
      <c r="D134" s="31">
        <v>7788</v>
      </c>
      <c r="E134" s="31">
        <v>0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f t="shared" si="6"/>
        <v>308</v>
      </c>
      <c r="P134" s="31">
        <f t="shared" si="7"/>
        <v>7788</v>
      </c>
    </row>
    <row r="135" spans="1:16" s="10" customFormat="1" ht="15.75" customHeight="1">
      <c r="A135" s="29" t="s">
        <v>298</v>
      </c>
      <c r="B135" s="30" t="s">
        <v>163</v>
      </c>
      <c r="C135" s="31">
        <v>365</v>
      </c>
      <c r="D135" s="31">
        <v>12927</v>
      </c>
      <c r="E135" s="31">
        <v>10</v>
      </c>
      <c r="F135" s="31">
        <v>47</v>
      </c>
      <c r="G135" s="31">
        <v>2</v>
      </c>
      <c r="H135" s="31">
        <v>220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31">
        <f t="shared" si="6"/>
        <v>377</v>
      </c>
      <c r="P135" s="31">
        <f t="shared" si="7"/>
        <v>13194</v>
      </c>
    </row>
    <row r="136" spans="1:16" s="10" customFormat="1" ht="15.75" customHeight="1">
      <c r="A136" s="29" t="s">
        <v>299</v>
      </c>
      <c r="B136" s="30" t="s">
        <v>165</v>
      </c>
      <c r="C136" s="31">
        <v>80</v>
      </c>
      <c r="D136" s="31">
        <v>1369</v>
      </c>
      <c r="E136" s="31">
        <v>0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31">
        <f t="shared" si="6"/>
        <v>80</v>
      </c>
      <c r="P136" s="31">
        <f t="shared" si="7"/>
        <v>1369</v>
      </c>
    </row>
    <row r="137" spans="1:16" s="10" customFormat="1" ht="15.75" customHeight="1">
      <c r="A137" s="29" t="s">
        <v>300</v>
      </c>
      <c r="B137" s="30" t="s">
        <v>166</v>
      </c>
      <c r="C137" s="31">
        <v>957</v>
      </c>
      <c r="D137" s="31">
        <v>15512</v>
      </c>
      <c r="E137" s="31">
        <v>12</v>
      </c>
      <c r="F137" s="31">
        <v>113</v>
      </c>
      <c r="G137" s="31">
        <v>6</v>
      </c>
      <c r="H137" s="31">
        <v>42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f t="shared" si="6"/>
        <v>975</v>
      </c>
      <c r="P137" s="31">
        <f t="shared" si="7"/>
        <v>15667</v>
      </c>
    </row>
    <row r="138" spans="1:16" s="10" customFormat="1" ht="15.75" customHeight="1">
      <c r="A138" s="29" t="s">
        <v>301</v>
      </c>
      <c r="B138" s="30" t="s">
        <v>167</v>
      </c>
      <c r="C138" s="31">
        <v>1264</v>
      </c>
      <c r="D138" s="31">
        <v>31914</v>
      </c>
      <c r="E138" s="31">
        <v>19</v>
      </c>
      <c r="F138" s="31">
        <v>68</v>
      </c>
      <c r="G138" s="31">
        <v>4</v>
      </c>
      <c r="H138" s="31">
        <v>124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1">
        <v>0</v>
      </c>
      <c r="O138" s="31">
        <f t="shared" si="6"/>
        <v>1287</v>
      </c>
      <c r="P138" s="31">
        <f t="shared" si="7"/>
        <v>32106</v>
      </c>
    </row>
    <row r="139" spans="1:16" s="10" customFormat="1" ht="15.75" customHeight="1">
      <c r="A139" s="29" t="s">
        <v>302</v>
      </c>
      <c r="B139" s="30" t="s">
        <v>170</v>
      </c>
      <c r="C139" s="31">
        <v>2253</v>
      </c>
      <c r="D139" s="31">
        <v>47895</v>
      </c>
      <c r="E139" s="31">
        <v>15</v>
      </c>
      <c r="F139" s="31">
        <v>88</v>
      </c>
      <c r="G139" s="31">
        <v>5</v>
      </c>
      <c r="H139" s="31">
        <v>0</v>
      </c>
      <c r="I139" s="31">
        <v>1</v>
      </c>
      <c r="J139" s="31">
        <v>0</v>
      </c>
      <c r="K139" s="31">
        <v>0</v>
      </c>
      <c r="L139" s="31">
        <v>0</v>
      </c>
      <c r="M139" s="31">
        <v>0</v>
      </c>
      <c r="N139" s="31">
        <v>0</v>
      </c>
      <c r="O139" s="31">
        <f t="shared" si="6"/>
        <v>2274</v>
      </c>
      <c r="P139" s="31">
        <f t="shared" si="7"/>
        <v>47983</v>
      </c>
    </row>
    <row r="140" spans="1:16" s="10" customFormat="1" ht="15.75" customHeight="1">
      <c r="A140" s="29" t="s">
        <v>303</v>
      </c>
      <c r="B140" s="30" t="s">
        <v>173</v>
      </c>
      <c r="C140" s="31">
        <v>4524</v>
      </c>
      <c r="D140" s="31">
        <v>84410</v>
      </c>
      <c r="E140" s="31">
        <v>62</v>
      </c>
      <c r="F140" s="31">
        <v>584</v>
      </c>
      <c r="G140" s="31">
        <v>20</v>
      </c>
      <c r="H140" s="31">
        <v>1714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f t="shared" si="6"/>
        <v>4606</v>
      </c>
      <c r="P140" s="31">
        <f t="shared" si="7"/>
        <v>86708</v>
      </c>
    </row>
    <row r="141" spans="1:16" s="10" customFormat="1" ht="15.75" customHeight="1">
      <c r="A141" s="29" t="s">
        <v>304</v>
      </c>
      <c r="B141" s="30" t="s">
        <v>175</v>
      </c>
      <c r="C141" s="31">
        <v>468</v>
      </c>
      <c r="D141" s="31">
        <v>13667</v>
      </c>
      <c r="E141" s="31">
        <v>6</v>
      </c>
      <c r="F141" s="31">
        <v>26</v>
      </c>
      <c r="G141" s="31">
        <v>0</v>
      </c>
      <c r="H141" s="31">
        <v>0</v>
      </c>
      <c r="I141" s="31">
        <v>54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31">
        <f t="shared" si="6"/>
        <v>528</v>
      </c>
      <c r="P141" s="31">
        <f t="shared" si="7"/>
        <v>13693</v>
      </c>
    </row>
    <row r="142" spans="1:16" s="10" customFormat="1" ht="15.75" customHeight="1">
      <c r="A142" s="29" t="s">
        <v>305</v>
      </c>
      <c r="B142" s="30" t="s">
        <v>176</v>
      </c>
      <c r="C142" s="31">
        <v>338</v>
      </c>
      <c r="D142" s="31">
        <v>6073</v>
      </c>
      <c r="E142" s="31">
        <v>10</v>
      </c>
      <c r="F142" s="31">
        <v>137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0</v>
      </c>
      <c r="N142" s="31">
        <v>0</v>
      </c>
      <c r="O142" s="31">
        <f t="shared" si="6"/>
        <v>348</v>
      </c>
      <c r="P142" s="31">
        <f t="shared" si="7"/>
        <v>6210</v>
      </c>
    </row>
    <row r="143" spans="1:16" s="10" customFormat="1" ht="15.75" customHeight="1">
      <c r="A143" s="29" t="s">
        <v>306</v>
      </c>
      <c r="B143" s="30" t="s">
        <v>179</v>
      </c>
      <c r="C143" s="31">
        <v>75</v>
      </c>
      <c r="D143" s="31">
        <v>731</v>
      </c>
      <c r="E143" s="31">
        <v>0</v>
      </c>
      <c r="F143" s="31">
        <v>0</v>
      </c>
      <c r="G143" s="31">
        <v>0</v>
      </c>
      <c r="H143" s="31">
        <v>0</v>
      </c>
      <c r="I143" s="31">
        <v>0</v>
      </c>
      <c r="J143" s="31">
        <v>0</v>
      </c>
      <c r="K143" s="31">
        <v>0</v>
      </c>
      <c r="L143" s="31">
        <v>0</v>
      </c>
      <c r="M143" s="31">
        <v>0</v>
      </c>
      <c r="N143" s="31">
        <v>0</v>
      </c>
      <c r="O143" s="31">
        <f t="shared" si="6"/>
        <v>75</v>
      </c>
      <c r="P143" s="31">
        <f t="shared" si="7"/>
        <v>731</v>
      </c>
    </row>
    <row r="144" spans="1:16" s="10" customFormat="1" ht="15.75" customHeight="1">
      <c r="A144" s="29" t="s">
        <v>307</v>
      </c>
      <c r="B144" s="30" t="s">
        <v>180</v>
      </c>
      <c r="C144" s="31">
        <v>1643</v>
      </c>
      <c r="D144" s="31">
        <v>22002</v>
      </c>
      <c r="E144" s="31">
        <v>23</v>
      </c>
      <c r="F144" s="31">
        <v>230</v>
      </c>
      <c r="G144" s="31">
        <v>16</v>
      </c>
      <c r="H144" s="31">
        <v>45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f t="shared" si="6"/>
        <v>1682</v>
      </c>
      <c r="P144" s="31">
        <f t="shared" si="7"/>
        <v>22277</v>
      </c>
    </row>
    <row r="145" spans="1:16" s="10" customFormat="1" ht="15.75" customHeight="1">
      <c r="A145" s="29" t="s">
        <v>308</v>
      </c>
      <c r="B145" s="30" t="s">
        <v>181</v>
      </c>
      <c r="C145" s="31">
        <v>265</v>
      </c>
      <c r="D145" s="31">
        <v>8334</v>
      </c>
      <c r="E145" s="31">
        <v>0</v>
      </c>
      <c r="F145" s="31">
        <v>0</v>
      </c>
      <c r="G145" s="31">
        <v>0</v>
      </c>
      <c r="H145" s="31">
        <v>0</v>
      </c>
      <c r="I145" s="31">
        <v>0</v>
      </c>
      <c r="J145" s="31">
        <v>0</v>
      </c>
      <c r="K145" s="31">
        <v>0</v>
      </c>
      <c r="L145" s="31">
        <v>0</v>
      </c>
      <c r="M145" s="31">
        <v>0</v>
      </c>
      <c r="N145" s="31">
        <v>0</v>
      </c>
      <c r="O145" s="31">
        <f t="shared" si="6"/>
        <v>265</v>
      </c>
      <c r="P145" s="31">
        <f t="shared" si="7"/>
        <v>8334</v>
      </c>
    </row>
    <row r="146" spans="1:16" s="10" customFormat="1" ht="15.75" customHeight="1">
      <c r="A146" s="29" t="s">
        <v>309</v>
      </c>
      <c r="B146" s="30" t="s">
        <v>182</v>
      </c>
      <c r="C146" s="31">
        <v>141</v>
      </c>
      <c r="D146" s="31">
        <v>5301</v>
      </c>
      <c r="E146" s="31">
        <v>0</v>
      </c>
      <c r="F146" s="31">
        <v>1</v>
      </c>
      <c r="G146" s="31">
        <v>0</v>
      </c>
      <c r="H146" s="31">
        <v>0</v>
      </c>
      <c r="I146" s="31">
        <v>0</v>
      </c>
      <c r="J146" s="31">
        <v>0</v>
      </c>
      <c r="K146" s="31">
        <v>0</v>
      </c>
      <c r="L146" s="31">
        <v>0</v>
      </c>
      <c r="M146" s="31">
        <v>0</v>
      </c>
      <c r="N146" s="31">
        <v>0</v>
      </c>
      <c r="O146" s="31">
        <f aca="true" t="shared" si="8" ref="O146:P149">C146+E146+G146+I146+K146+M146</f>
        <v>141</v>
      </c>
      <c r="P146" s="31">
        <f t="shared" si="8"/>
        <v>5302</v>
      </c>
    </row>
    <row r="147" spans="1:16" s="10" customFormat="1" ht="15.75" customHeight="1">
      <c r="A147" s="29" t="s">
        <v>310</v>
      </c>
      <c r="B147" s="30" t="s">
        <v>184</v>
      </c>
      <c r="C147" s="31">
        <v>237</v>
      </c>
      <c r="D147" s="31">
        <v>5764</v>
      </c>
      <c r="E147" s="31">
        <v>2</v>
      </c>
      <c r="F147" s="31">
        <v>26</v>
      </c>
      <c r="G147" s="31">
        <v>0</v>
      </c>
      <c r="H147" s="31">
        <v>0</v>
      </c>
      <c r="I147" s="31">
        <v>0</v>
      </c>
      <c r="J147" s="31">
        <v>0</v>
      </c>
      <c r="K147" s="31">
        <v>0</v>
      </c>
      <c r="L147" s="31">
        <v>0</v>
      </c>
      <c r="M147" s="31">
        <v>0</v>
      </c>
      <c r="N147" s="31">
        <v>0</v>
      </c>
      <c r="O147" s="31">
        <f t="shared" si="8"/>
        <v>239</v>
      </c>
      <c r="P147" s="31">
        <f t="shared" si="8"/>
        <v>5790</v>
      </c>
    </row>
    <row r="148" spans="1:16" s="10" customFormat="1" ht="15.75" customHeight="1">
      <c r="A148" s="29" t="s">
        <v>311</v>
      </c>
      <c r="B148" s="30" t="s">
        <v>186</v>
      </c>
      <c r="C148" s="31">
        <v>109</v>
      </c>
      <c r="D148" s="31">
        <v>3591</v>
      </c>
      <c r="E148" s="31">
        <v>12</v>
      </c>
      <c r="F148" s="31">
        <v>35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f t="shared" si="8"/>
        <v>121</v>
      </c>
      <c r="P148" s="31">
        <f t="shared" si="8"/>
        <v>3626</v>
      </c>
    </row>
    <row r="149" spans="1:16" s="10" customFormat="1" ht="15.75" customHeight="1">
      <c r="A149" s="29" t="s">
        <v>312</v>
      </c>
      <c r="B149" s="30" t="s">
        <v>187</v>
      </c>
      <c r="C149" s="31">
        <v>58</v>
      </c>
      <c r="D149" s="31">
        <v>2665</v>
      </c>
      <c r="E149" s="31">
        <v>0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1">
        <v>0</v>
      </c>
      <c r="O149" s="31">
        <f t="shared" si="8"/>
        <v>58</v>
      </c>
      <c r="P149" s="31">
        <f t="shared" si="8"/>
        <v>2665</v>
      </c>
    </row>
    <row r="150" spans="1:16" s="18" customFormat="1" ht="20.25" customHeight="1">
      <c r="A150" s="58" t="s">
        <v>327</v>
      </c>
      <c r="B150" s="58"/>
      <c r="C150" s="17">
        <f aca="true" t="shared" si="9" ref="C150:P150">SUM(C12:C149)</f>
        <v>309347</v>
      </c>
      <c r="D150" s="17">
        <f t="shared" si="9"/>
        <v>43601249</v>
      </c>
      <c r="E150" s="17">
        <f t="shared" si="9"/>
        <v>2432</v>
      </c>
      <c r="F150" s="17">
        <f t="shared" si="9"/>
        <v>193144</v>
      </c>
      <c r="G150" s="17">
        <f t="shared" si="9"/>
        <v>2320</v>
      </c>
      <c r="H150" s="17">
        <f t="shared" si="9"/>
        <v>497044</v>
      </c>
      <c r="I150" s="17">
        <f t="shared" si="9"/>
        <v>664</v>
      </c>
      <c r="J150" s="17">
        <f t="shared" si="9"/>
        <v>576232</v>
      </c>
      <c r="K150" s="17">
        <f t="shared" si="9"/>
        <v>2</v>
      </c>
      <c r="L150" s="17">
        <f t="shared" si="9"/>
        <v>12</v>
      </c>
      <c r="M150" s="17">
        <f t="shared" si="9"/>
        <v>10</v>
      </c>
      <c r="N150" s="17">
        <f t="shared" si="9"/>
        <v>45566</v>
      </c>
      <c r="O150" s="17">
        <f t="shared" si="9"/>
        <v>314775</v>
      </c>
      <c r="P150" s="17">
        <f t="shared" si="9"/>
        <v>44913247</v>
      </c>
    </row>
    <row r="151" spans="1:16" s="18" customFormat="1" ht="20.25" customHeight="1">
      <c r="A151" s="58" t="s">
        <v>328</v>
      </c>
      <c r="B151" s="58"/>
      <c r="C151" s="17">
        <v>1866</v>
      </c>
      <c r="D151" s="17">
        <v>59381</v>
      </c>
      <c r="E151" s="17">
        <v>7</v>
      </c>
      <c r="F151" s="17">
        <v>424</v>
      </c>
      <c r="G151" s="17">
        <v>6</v>
      </c>
      <c r="H151" s="17">
        <v>3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f>C151+E151+G151+I151+K151+M151</f>
        <v>1879</v>
      </c>
      <c r="P151" s="17">
        <f>D151+F151+H151+J151+L151+N151</f>
        <v>59808</v>
      </c>
    </row>
    <row r="152" spans="1:16" s="18" customFormat="1" ht="20.25" customHeight="1">
      <c r="A152" s="58" t="s">
        <v>320</v>
      </c>
      <c r="B152" s="58"/>
      <c r="C152" s="17">
        <f aca="true" t="shared" si="10" ref="C152:N152">C150+C151</f>
        <v>311213</v>
      </c>
      <c r="D152" s="17">
        <f t="shared" si="10"/>
        <v>43660630</v>
      </c>
      <c r="E152" s="17">
        <f t="shared" si="10"/>
        <v>2439</v>
      </c>
      <c r="F152" s="17">
        <f t="shared" si="10"/>
        <v>193568</v>
      </c>
      <c r="G152" s="17">
        <f t="shared" si="10"/>
        <v>2326</v>
      </c>
      <c r="H152" s="17">
        <f t="shared" si="10"/>
        <v>497047</v>
      </c>
      <c r="I152" s="17">
        <f t="shared" si="10"/>
        <v>664</v>
      </c>
      <c r="J152" s="17">
        <f t="shared" si="10"/>
        <v>576232</v>
      </c>
      <c r="K152" s="17">
        <f t="shared" si="10"/>
        <v>2</v>
      </c>
      <c r="L152" s="17">
        <f t="shared" si="10"/>
        <v>12</v>
      </c>
      <c r="M152" s="17">
        <f t="shared" si="10"/>
        <v>10</v>
      </c>
      <c r="N152" s="17">
        <f t="shared" si="10"/>
        <v>45566</v>
      </c>
      <c r="O152" s="17">
        <f>C152+E152+G152+I152+K152+M152</f>
        <v>316654</v>
      </c>
      <c r="P152" s="17">
        <f>D152+F152+H152+J152+L152+N152</f>
        <v>44973055</v>
      </c>
    </row>
    <row r="153" spans="1:16" s="3" customFormat="1" ht="9.75" customHeight="1">
      <c r="A153" s="20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</row>
    <row r="154" spans="1:16" s="18" customFormat="1" ht="15" customHeight="1">
      <c r="A154" s="22"/>
      <c r="B154" s="23" t="s">
        <v>329</v>
      </c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</row>
    <row r="155" spans="1:16" s="18" customFormat="1" ht="15" customHeight="1">
      <c r="A155" s="22"/>
      <c r="B155" s="23" t="s">
        <v>330</v>
      </c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</row>
  </sheetData>
  <mergeCells count="23">
    <mergeCell ref="A2:C2"/>
    <mergeCell ref="A1:C1"/>
    <mergeCell ref="A150:B150"/>
    <mergeCell ref="A151:B151"/>
    <mergeCell ref="A152:B152"/>
    <mergeCell ref="A3:B3"/>
    <mergeCell ref="A4:P4"/>
    <mergeCell ref="A5:P5"/>
    <mergeCell ref="A6:P6"/>
    <mergeCell ref="N7:P7"/>
    <mergeCell ref="A8:A11"/>
    <mergeCell ref="B8:B11"/>
    <mergeCell ref="C8:H8"/>
    <mergeCell ref="I8:N8"/>
    <mergeCell ref="O8:P10"/>
    <mergeCell ref="C9:D10"/>
    <mergeCell ref="E9:H9"/>
    <mergeCell ref="I9:J10"/>
    <mergeCell ref="K9:N9"/>
    <mergeCell ref="E10:F10"/>
    <mergeCell ref="G10:H10"/>
    <mergeCell ref="K10:L10"/>
    <mergeCell ref="M10:N10"/>
  </mergeCells>
  <printOptions horizontalCentered="1"/>
  <pageMargins left="0.1968503937007874" right="0.1968503937007874" top="0.1968503937007874" bottom="0.3937007874015748" header="0.5118110236220472" footer="0.5118110236220472"/>
  <pageSetup horizontalDpi="1200" verticalDpi="12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55"/>
  <sheetViews>
    <sheetView showGridLines="0" workbookViewId="0" topLeftCell="A111">
      <selection activeCell="A131" sqref="A131:B131"/>
    </sheetView>
  </sheetViews>
  <sheetFormatPr defaultColWidth="11.421875" defaultRowHeight="12.75"/>
  <cols>
    <col min="1" max="1" width="6.7109375" style="1" customWidth="1"/>
    <col min="2" max="2" width="21.7109375" style="24" customWidth="1"/>
    <col min="3" max="14" width="11.28125" style="0" customWidth="1"/>
  </cols>
  <sheetData>
    <row r="1" spans="1:16" s="3" customFormat="1" ht="15" customHeight="1">
      <c r="A1" s="53" t="s">
        <v>390</v>
      </c>
      <c r="B1" s="53"/>
      <c r="C1" s="5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3" customFormat="1" ht="13.5" customHeight="1">
      <c r="A2" s="53" t="s">
        <v>389</v>
      </c>
      <c r="B2" s="53"/>
      <c r="C2" s="5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s="3" customFormat="1" ht="9.75" customHeight="1">
      <c r="A3" s="54"/>
      <c r="B3" s="5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s="3" customFormat="1" ht="9.75" customHeight="1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s="3" customFormat="1" ht="18" customHeight="1">
      <c r="A5" s="56" t="s">
        <v>314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1:16" s="3" customFormat="1" ht="18" customHeight="1">
      <c r="A6" s="56" t="s">
        <v>391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1:16" s="3" customFormat="1" ht="15" customHeight="1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57" t="s">
        <v>315</v>
      </c>
      <c r="O7" s="57"/>
      <c r="P7" s="57"/>
    </row>
    <row r="8" spans="1:16" s="6" customFormat="1" ht="15" customHeight="1">
      <c r="A8" s="50" t="s">
        <v>316</v>
      </c>
      <c r="B8" s="50" t="s">
        <v>317</v>
      </c>
      <c r="C8" s="50" t="s">
        <v>339</v>
      </c>
      <c r="D8" s="50"/>
      <c r="E8" s="50"/>
      <c r="F8" s="50"/>
      <c r="G8" s="50"/>
      <c r="H8" s="50"/>
      <c r="I8" s="50" t="s">
        <v>340</v>
      </c>
      <c r="J8" s="50"/>
      <c r="K8" s="50"/>
      <c r="L8" s="50"/>
      <c r="M8" s="50"/>
      <c r="N8" s="50"/>
      <c r="O8" s="50" t="s">
        <v>320</v>
      </c>
      <c r="P8" s="50"/>
    </row>
    <row r="9" spans="1:16" s="6" customFormat="1" ht="15" customHeight="1">
      <c r="A9" s="50"/>
      <c r="B9" s="50"/>
      <c r="C9" s="50" t="s">
        <v>321</v>
      </c>
      <c r="D9" s="50"/>
      <c r="E9" s="50" t="s">
        <v>322</v>
      </c>
      <c r="F9" s="50"/>
      <c r="G9" s="50"/>
      <c r="H9" s="50"/>
      <c r="I9" s="50" t="s">
        <v>321</v>
      </c>
      <c r="J9" s="50"/>
      <c r="K9" s="50" t="s">
        <v>322</v>
      </c>
      <c r="L9" s="50"/>
      <c r="M9" s="50"/>
      <c r="N9" s="50"/>
      <c r="O9" s="50"/>
      <c r="P9" s="50"/>
    </row>
    <row r="10" spans="1:16" s="6" customFormat="1" ht="25.5" customHeight="1">
      <c r="A10" s="50"/>
      <c r="B10" s="50"/>
      <c r="C10" s="50"/>
      <c r="D10" s="50"/>
      <c r="E10" s="50" t="s">
        <v>323</v>
      </c>
      <c r="F10" s="50"/>
      <c r="G10" s="50" t="s">
        <v>324</v>
      </c>
      <c r="H10" s="50"/>
      <c r="I10" s="50"/>
      <c r="J10" s="50"/>
      <c r="K10" s="50" t="s">
        <v>323</v>
      </c>
      <c r="L10" s="50"/>
      <c r="M10" s="50" t="s">
        <v>324</v>
      </c>
      <c r="N10" s="50"/>
      <c r="O10" s="50"/>
      <c r="P10" s="50"/>
    </row>
    <row r="11" spans="1:16" s="6" customFormat="1" ht="15" customHeight="1">
      <c r="A11" s="50"/>
      <c r="B11" s="50"/>
      <c r="C11" s="5" t="s">
        <v>325</v>
      </c>
      <c r="D11" s="5" t="s">
        <v>326</v>
      </c>
      <c r="E11" s="5" t="s">
        <v>325</v>
      </c>
      <c r="F11" s="5" t="s">
        <v>326</v>
      </c>
      <c r="G11" s="5" t="s">
        <v>325</v>
      </c>
      <c r="H11" s="5" t="s">
        <v>326</v>
      </c>
      <c r="I11" s="5" t="s">
        <v>325</v>
      </c>
      <c r="J11" s="5" t="s">
        <v>326</v>
      </c>
      <c r="K11" s="5" t="s">
        <v>325</v>
      </c>
      <c r="L11" s="5" t="s">
        <v>326</v>
      </c>
      <c r="M11" s="5" t="s">
        <v>325</v>
      </c>
      <c r="N11" s="5" t="s">
        <v>326</v>
      </c>
      <c r="O11" s="5" t="s">
        <v>325</v>
      </c>
      <c r="P11" s="5" t="s">
        <v>326</v>
      </c>
    </row>
    <row r="12" spans="1:16" s="10" customFormat="1" ht="15.75" customHeight="1">
      <c r="A12" s="26" t="s">
        <v>188</v>
      </c>
      <c r="B12" s="27" t="s">
        <v>0</v>
      </c>
      <c r="C12" s="31">
        <f>chèque!C12+courant!C12+épargne!C12+terme!C12+divers!C12</f>
        <v>266140</v>
      </c>
      <c r="D12" s="28">
        <f>chèque!D12+courant!D12+épargne!D12+terme!D12+divers!D12</f>
        <v>11574468</v>
      </c>
      <c r="E12" s="28">
        <f>chèque!E12+courant!E12+épargne!E12+terme!E12+divers!E12</f>
        <v>40247</v>
      </c>
      <c r="F12" s="28">
        <f>chèque!F12+courant!F12+épargne!F12+terme!F12+divers!F12</f>
        <v>2542861</v>
      </c>
      <c r="G12" s="28">
        <f>chèque!G12+courant!G12+épargne!G12+terme!G12+divers!G12</f>
        <v>6807</v>
      </c>
      <c r="H12" s="28">
        <f>chèque!H12+courant!H12+épargne!H12+terme!H12+divers!H12</f>
        <v>223971</v>
      </c>
      <c r="I12" s="28">
        <f>chèque!I12+courant!I12+épargne!I12+terme!I12+divers!I12</f>
        <v>165</v>
      </c>
      <c r="J12" s="28">
        <f>chèque!J12+courant!J12+épargne!J12+terme!J12+divers!J12</f>
        <v>70341</v>
      </c>
      <c r="K12" s="28">
        <f>chèque!K12+courant!K12+épargne!K12+terme!K12+divers!K12</f>
        <v>52</v>
      </c>
      <c r="L12" s="28">
        <f>chèque!L12+courant!L12+épargne!L12+terme!L12+divers!L12</f>
        <v>353</v>
      </c>
      <c r="M12" s="28">
        <f>chèque!M12+courant!M12+épargne!M12+terme!M12+divers!M12</f>
        <v>1</v>
      </c>
      <c r="N12" s="28">
        <f>chèque!N12+courant!N12+épargne!N12+terme!N12+divers!N12</f>
        <v>4831</v>
      </c>
      <c r="O12" s="28">
        <f aca="true" t="shared" si="0" ref="O12:O43">C12+E12+G12+I12+K12+M12</f>
        <v>313412</v>
      </c>
      <c r="P12" s="28">
        <f aca="true" t="shared" si="1" ref="P12:P43">D12+F12+H12+J12+L12+N12</f>
        <v>14416825</v>
      </c>
    </row>
    <row r="13" spans="1:16" s="10" customFormat="1" ht="15.75" customHeight="1">
      <c r="A13" s="29" t="s">
        <v>189</v>
      </c>
      <c r="B13" s="30" t="s">
        <v>2</v>
      </c>
      <c r="C13" s="31">
        <f>chèque!C13+courant!C13+épargne!C13+terme!C13+divers!C13</f>
        <v>11065</v>
      </c>
      <c r="D13" s="31">
        <f>chèque!D13+courant!D13+épargne!D13+terme!D13+divers!D13</f>
        <v>363256</v>
      </c>
      <c r="E13" s="31">
        <f>chèque!E13+courant!E13+épargne!E13+terme!E13+divers!E13</f>
        <v>8566</v>
      </c>
      <c r="F13" s="31">
        <f>chèque!F13+courant!F13+épargne!F13+terme!F13+divers!F13</f>
        <v>551343</v>
      </c>
      <c r="G13" s="31">
        <f>chèque!G13+courant!G13+épargne!G13+terme!G13+divers!G13</f>
        <v>120</v>
      </c>
      <c r="H13" s="31">
        <f>chèque!H13+courant!H13+épargne!H13+terme!H13+divers!H13</f>
        <v>4001</v>
      </c>
      <c r="I13" s="31">
        <f>chèque!I13+courant!I13+épargne!I13+terme!I13+divers!I13</f>
        <v>1</v>
      </c>
      <c r="J13" s="31">
        <f>chèque!J13+courant!J13+épargne!J13+terme!J13+divers!J13</f>
        <v>0</v>
      </c>
      <c r="K13" s="31">
        <f>chèque!K13+courant!K13+épargne!K13+terme!K13+divers!K13</f>
        <v>3</v>
      </c>
      <c r="L13" s="31">
        <f>chèque!L13+courant!L13+épargne!L13+terme!L13+divers!L13</f>
        <v>32</v>
      </c>
      <c r="M13" s="31">
        <f>chèque!M13+courant!M13+épargne!M13+terme!M13+divers!M13</f>
        <v>0</v>
      </c>
      <c r="N13" s="31">
        <f>chèque!N13+courant!N13+épargne!N13+terme!N13+divers!N13</f>
        <v>0</v>
      </c>
      <c r="O13" s="31">
        <f t="shared" si="0"/>
        <v>19755</v>
      </c>
      <c r="P13" s="31">
        <f t="shared" si="1"/>
        <v>918632</v>
      </c>
    </row>
    <row r="14" spans="1:16" s="10" customFormat="1" ht="15.75" customHeight="1">
      <c r="A14" s="29" t="s">
        <v>190</v>
      </c>
      <c r="B14" s="30" t="s">
        <v>4</v>
      </c>
      <c r="C14" s="31">
        <f>chèque!C14+courant!C14+épargne!C14+terme!C14+divers!C14</f>
        <v>6759</v>
      </c>
      <c r="D14" s="31">
        <f>chèque!D14+courant!D14+épargne!D14+terme!D14+divers!D14</f>
        <v>122876</v>
      </c>
      <c r="E14" s="31">
        <f>chèque!E14+courant!E14+épargne!E14+terme!E14+divers!E14</f>
        <v>362</v>
      </c>
      <c r="F14" s="31">
        <f>chèque!F14+courant!F14+épargne!F14+terme!F14+divers!F14</f>
        <v>25260</v>
      </c>
      <c r="G14" s="31">
        <f>chèque!G14+courant!G14+épargne!G14+terme!G14+divers!G14</f>
        <v>2</v>
      </c>
      <c r="H14" s="31">
        <f>chèque!H14+courant!H14+épargne!H14+terme!H14+divers!H14</f>
        <v>11</v>
      </c>
      <c r="I14" s="31">
        <f>chèque!I14+courant!I14+épargne!I14+terme!I14+divers!I14</f>
        <v>0</v>
      </c>
      <c r="J14" s="31">
        <f>chèque!J14+courant!J14+épargne!J14+terme!J14+divers!J14</f>
        <v>0</v>
      </c>
      <c r="K14" s="31">
        <f>chèque!K14+courant!K14+épargne!K14+terme!K14+divers!K14</f>
        <v>0</v>
      </c>
      <c r="L14" s="31">
        <f>chèque!L14+courant!L14+épargne!L14+terme!L14+divers!L14</f>
        <v>0</v>
      </c>
      <c r="M14" s="31">
        <f>chèque!M14+courant!M14+épargne!M14+terme!M14+divers!M14</f>
        <v>0</v>
      </c>
      <c r="N14" s="31">
        <f>chèque!N14+courant!N14+épargne!N14+terme!N14+divers!N14</f>
        <v>0</v>
      </c>
      <c r="O14" s="31">
        <f t="shared" si="0"/>
        <v>7123</v>
      </c>
      <c r="P14" s="31">
        <f t="shared" si="1"/>
        <v>148147</v>
      </c>
    </row>
    <row r="15" spans="1:16" s="10" customFormat="1" ht="15.75" customHeight="1">
      <c r="A15" s="29" t="s">
        <v>191</v>
      </c>
      <c r="B15" s="30" t="s">
        <v>5</v>
      </c>
      <c r="C15" s="31">
        <f>chèque!C15+courant!C15+épargne!C15+terme!C15+divers!C15</f>
        <v>10569</v>
      </c>
      <c r="D15" s="31">
        <f>chèque!D15+courant!D15+épargne!D15+terme!D15+divers!D15</f>
        <v>357478</v>
      </c>
      <c r="E15" s="31">
        <f>chèque!E15+courant!E15+épargne!E15+terme!E15+divers!E15</f>
        <v>744</v>
      </c>
      <c r="F15" s="31">
        <f>chèque!F15+courant!F15+épargne!F15+terme!F15+divers!F15</f>
        <v>60965</v>
      </c>
      <c r="G15" s="31">
        <f>chèque!G15+courant!G15+épargne!G15+terme!G15+divers!G15</f>
        <v>0</v>
      </c>
      <c r="H15" s="31">
        <f>chèque!H15+courant!H15+épargne!H15+terme!H15+divers!H15</f>
        <v>0</v>
      </c>
      <c r="I15" s="31">
        <f>chèque!I15+courant!I15+épargne!I15+terme!I15+divers!I15</f>
        <v>0</v>
      </c>
      <c r="J15" s="31">
        <f>chèque!J15+courant!J15+épargne!J15+terme!J15+divers!J15</f>
        <v>0</v>
      </c>
      <c r="K15" s="31">
        <f>chèque!K15+courant!K15+épargne!K15+terme!K15+divers!K15</f>
        <v>0</v>
      </c>
      <c r="L15" s="31">
        <f>chèque!L15+courant!L15+épargne!L15+terme!L15+divers!L15</f>
        <v>0</v>
      </c>
      <c r="M15" s="31">
        <f>chèque!M15+courant!M15+épargne!M15+terme!M15+divers!M15</f>
        <v>0</v>
      </c>
      <c r="N15" s="31">
        <f>chèque!N15+courant!N15+épargne!N15+terme!N15+divers!N15</f>
        <v>0</v>
      </c>
      <c r="O15" s="31">
        <f t="shared" si="0"/>
        <v>11313</v>
      </c>
      <c r="P15" s="31">
        <f t="shared" si="1"/>
        <v>418443</v>
      </c>
    </row>
    <row r="16" spans="1:16" s="10" customFormat="1" ht="15.75" customHeight="1">
      <c r="A16" s="29" t="s">
        <v>192</v>
      </c>
      <c r="B16" s="30" t="s">
        <v>6</v>
      </c>
      <c r="C16" s="31">
        <f>chèque!C16+courant!C16+épargne!C16+terme!C16+divers!C16</f>
        <v>10712</v>
      </c>
      <c r="D16" s="31">
        <f>chèque!D16+courant!D16+épargne!D16+terme!D16+divers!D16</f>
        <v>241848</v>
      </c>
      <c r="E16" s="31">
        <f>chèque!E16+courant!E16+épargne!E16+terme!E16+divers!E16</f>
        <v>3378</v>
      </c>
      <c r="F16" s="31">
        <f>chèque!F16+courant!F16+épargne!F16+terme!F16+divers!F16</f>
        <v>245282</v>
      </c>
      <c r="G16" s="31">
        <f>chèque!G16+courant!G16+épargne!G16+terme!G16+divers!G16</f>
        <v>14</v>
      </c>
      <c r="H16" s="31">
        <f>chèque!H16+courant!H16+épargne!H16+terme!H16+divers!H16</f>
        <v>47</v>
      </c>
      <c r="I16" s="31">
        <f>chèque!I16+courant!I16+épargne!I16+terme!I16+divers!I16</f>
        <v>0</v>
      </c>
      <c r="J16" s="31">
        <f>chèque!J16+courant!J16+épargne!J16+terme!J16+divers!J16</f>
        <v>0</v>
      </c>
      <c r="K16" s="31">
        <f>chèque!K16+courant!K16+épargne!K16+terme!K16+divers!K16</f>
        <v>1</v>
      </c>
      <c r="L16" s="31">
        <f>chèque!L16+courant!L16+épargne!L16+terme!L16+divers!L16</f>
        <v>1</v>
      </c>
      <c r="M16" s="31">
        <f>chèque!M16+courant!M16+épargne!M16+terme!M16+divers!M16</f>
        <v>0</v>
      </c>
      <c r="N16" s="31">
        <f>chèque!N16+courant!N16+épargne!N16+terme!N16+divers!N16</f>
        <v>0</v>
      </c>
      <c r="O16" s="31">
        <f t="shared" si="0"/>
        <v>14105</v>
      </c>
      <c r="P16" s="31">
        <f t="shared" si="1"/>
        <v>487178</v>
      </c>
    </row>
    <row r="17" spans="1:16" s="10" customFormat="1" ht="15.75" customHeight="1">
      <c r="A17" s="29" t="s">
        <v>193</v>
      </c>
      <c r="B17" s="30" t="s">
        <v>9</v>
      </c>
      <c r="C17" s="31">
        <f>chèque!C17+courant!C17+épargne!C17+terme!C17+divers!C17</f>
        <v>43832</v>
      </c>
      <c r="D17" s="31">
        <f>chèque!D17+courant!D17+épargne!D17+terme!D17+divers!D17</f>
        <v>1426122</v>
      </c>
      <c r="E17" s="31">
        <f>chèque!E17+courant!E17+épargne!E17+terme!E17+divers!E17</f>
        <v>7340</v>
      </c>
      <c r="F17" s="31">
        <f>chèque!F17+courant!F17+épargne!F17+terme!F17+divers!F17</f>
        <v>494533</v>
      </c>
      <c r="G17" s="31">
        <f>chèque!G17+courant!G17+épargne!G17+terme!G17+divers!G17</f>
        <v>67</v>
      </c>
      <c r="H17" s="31">
        <f>chèque!H17+courant!H17+épargne!H17+terme!H17+divers!H17</f>
        <v>1668</v>
      </c>
      <c r="I17" s="31">
        <f>chèque!I17+courant!I17+épargne!I17+terme!I17+divers!I17</f>
        <v>7</v>
      </c>
      <c r="J17" s="31">
        <f>chèque!J17+courant!J17+épargne!J17+terme!J17+divers!J17</f>
        <v>151</v>
      </c>
      <c r="K17" s="31">
        <f>chèque!K17+courant!K17+épargne!K17+terme!K17+divers!K17</f>
        <v>1</v>
      </c>
      <c r="L17" s="31">
        <f>chèque!L17+courant!L17+épargne!L17+terme!L17+divers!L17</f>
        <v>8</v>
      </c>
      <c r="M17" s="31">
        <f>chèque!M17+courant!M17+épargne!M17+terme!M17+divers!M17</f>
        <v>0</v>
      </c>
      <c r="N17" s="31">
        <f>chèque!N17+courant!N17+épargne!N17+terme!N17+divers!N17</f>
        <v>0</v>
      </c>
      <c r="O17" s="31">
        <f t="shared" si="0"/>
        <v>51247</v>
      </c>
      <c r="P17" s="31">
        <f t="shared" si="1"/>
        <v>1922482</v>
      </c>
    </row>
    <row r="18" spans="1:16" s="10" customFormat="1" ht="15.75" customHeight="1">
      <c r="A18" s="29" t="s">
        <v>194</v>
      </c>
      <c r="B18" s="30" t="s">
        <v>10</v>
      </c>
      <c r="C18" s="31">
        <f>chèque!C18+courant!C18+épargne!C18+terme!C18+divers!C18</f>
        <v>7472</v>
      </c>
      <c r="D18" s="31">
        <f>chèque!D18+courant!D18+épargne!D18+terme!D18+divers!D18</f>
        <v>111817</v>
      </c>
      <c r="E18" s="31">
        <f>chèque!E18+courant!E18+épargne!E18+terme!E18+divers!E18</f>
        <v>410</v>
      </c>
      <c r="F18" s="31">
        <f>chèque!F18+courant!F18+épargne!F18+terme!F18+divers!F18</f>
        <v>19713</v>
      </c>
      <c r="G18" s="31">
        <f>chèque!G18+courant!G18+épargne!G18+terme!G18+divers!G18</f>
        <v>17</v>
      </c>
      <c r="H18" s="31">
        <f>chèque!H18+courant!H18+épargne!H18+terme!H18+divers!H18</f>
        <v>111</v>
      </c>
      <c r="I18" s="31">
        <f>chèque!I18+courant!I18+épargne!I18+terme!I18+divers!I18</f>
        <v>0</v>
      </c>
      <c r="J18" s="31">
        <f>chèque!J18+courant!J18+épargne!J18+terme!J18+divers!J18</f>
        <v>0</v>
      </c>
      <c r="K18" s="31">
        <f>chèque!K18+courant!K18+épargne!K18+terme!K18+divers!K18</f>
        <v>0</v>
      </c>
      <c r="L18" s="31">
        <f>chèque!L18+courant!L18+épargne!L18+terme!L18+divers!L18</f>
        <v>0</v>
      </c>
      <c r="M18" s="31">
        <f>chèque!M18+courant!M18+épargne!M18+terme!M18+divers!M18</f>
        <v>0</v>
      </c>
      <c r="N18" s="31">
        <f>chèque!N18+courant!N18+épargne!N18+terme!N18+divers!N18</f>
        <v>0</v>
      </c>
      <c r="O18" s="31">
        <f t="shared" si="0"/>
        <v>7899</v>
      </c>
      <c r="P18" s="31">
        <f t="shared" si="1"/>
        <v>131641</v>
      </c>
    </row>
    <row r="19" spans="1:16" s="10" customFormat="1" ht="15.75" customHeight="1">
      <c r="A19" s="11" t="s">
        <v>195</v>
      </c>
      <c r="B19" s="12" t="s">
        <v>12</v>
      </c>
      <c r="C19" s="31">
        <f>chèque!C19+courant!C19+épargne!C19+terme!C19+divers!C19</f>
        <v>4971</v>
      </c>
      <c r="D19" s="31">
        <f>chèque!D19+courant!D19+épargne!D19+terme!D19+divers!D19</f>
        <v>132979</v>
      </c>
      <c r="E19" s="31">
        <f>chèque!E19+courant!E19+épargne!E19+terme!E19+divers!E19</f>
        <v>2973</v>
      </c>
      <c r="F19" s="31">
        <f>chèque!F19+courant!F19+épargne!F19+terme!F19+divers!F19</f>
        <v>192611</v>
      </c>
      <c r="G19" s="31">
        <f>chèque!G19+courant!G19+épargne!G19+terme!G19+divers!G19</f>
        <v>6</v>
      </c>
      <c r="H19" s="31">
        <f>chèque!H19+courant!H19+épargne!H19+terme!H19+divers!H19</f>
        <v>319</v>
      </c>
      <c r="I19" s="31">
        <f>chèque!I19+courant!I19+épargne!I19+terme!I19+divers!I19</f>
        <v>0</v>
      </c>
      <c r="J19" s="31">
        <f>chèque!J19+courant!J19+épargne!J19+terme!J19+divers!J19</f>
        <v>0</v>
      </c>
      <c r="K19" s="31">
        <f>chèque!K19+courant!K19+épargne!K19+terme!K19+divers!K19</f>
        <v>0</v>
      </c>
      <c r="L19" s="31">
        <f>chèque!L19+courant!L19+épargne!L19+terme!L19+divers!L19</f>
        <v>0</v>
      </c>
      <c r="M19" s="31">
        <f>chèque!M19+courant!M19+épargne!M19+terme!M19+divers!M19</f>
        <v>0</v>
      </c>
      <c r="N19" s="31">
        <f>chèque!N19+courant!N19+épargne!N19+terme!N19+divers!N19</f>
        <v>0</v>
      </c>
      <c r="O19" s="31">
        <f t="shared" si="0"/>
        <v>7950</v>
      </c>
      <c r="P19" s="31">
        <f t="shared" si="1"/>
        <v>325909</v>
      </c>
    </row>
    <row r="20" spans="1:16" s="10" customFormat="1" ht="15.75" customHeight="1">
      <c r="A20" s="29" t="s">
        <v>196</v>
      </c>
      <c r="B20" s="30" t="s">
        <v>13</v>
      </c>
      <c r="C20" s="31">
        <f>chèque!C20+courant!C20+épargne!C20+terme!C20+divers!C20</f>
        <v>2638</v>
      </c>
      <c r="D20" s="31">
        <f>chèque!D20+courant!D20+épargne!D20+terme!D20+divers!D20</f>
        <v>64432</v>
      </c>
      <c r="E20" s="31">
        <f>chèque!E20+courant!E20+épargne!E20+terme!E20+divers!E20</f>
        <v>3361</v>
      </c>
      <c r="F20" s="31">
        <f>chèque!F20+courant!F20+épargne!F20+terme!F20+divers!F20</f>
        <v>379776</v>
      </c>
      <c r="G20" s="31">
        <f>chèque!G20+courant!G20+épargne!G20+terme!G20+divers!G20</f>
        <v>3</v>
      </c>
      <c r="H20" s="31">
        <f>chèque!H20+courant!H20+épargne!H20+terme!H20+divers!H20</f>
        <v>1</v>
      </c>
      <c r="I20" s="31">
        <f>chèque!I20+courant!I20+épargne!I20+terme!I20+divers!I20</f>
        <v>0</v>
      </c>
      <c r="J20" s="31">
        <f>chèque!J20+courant!J20+épargne!J20+terme!J20+divers!J20</f>
        <v>0</v>
      </c>
      <c r="K20" s="31">
        <f>chèque!K20+courant!K20+épargne!K20+terme!K20+divers!K20</f>
        <v>0</v>
      </c>
      <c r="L20" s="31">
        <f>chèque!L20+courant!L20+épargne!L20+terme!L20+divers!L20</f>
        <v>0</v>
      </c>
      <c r="M20" s="31">
        <f>chèque!M20+courant!M20+épargne!M20+terme!M20+divers!M20</f>
        <v>0</v>
      </c>
      <c r="N20" s="31">
        <f>chèque!N20+courant!N20+épargne!N20+terme!N20+divers!N20</f>
        <v>0</v>
      </c>
      <c r="O20" s="31">
        <f t="shared" si="0"/>
        <v>6002</v>
      </c>
      <c r="P20" s="31">
        <f t="shared" si="1"/>
        <v>444209</v>
      </c>
    </row>
    <row r="21" spans="1:16" s="10" customFormat="1" ht="15.75" customHeight="1">
      <c r="A21" s="29" t="s">
        <v>197</v>
      </c>
      <c r="B21" s="30" t="s">
        <v>15</v>
      </c>
      <c r="C21" s="31">
        <f>chèque!C21+courant!C21+épargne!C21+terme!C21+divers!C21</f>
        <v>18000</v>
      </c>
      <c r="D21" s="31">
        <f>chèque!D21+courant!D21+épargne!D21+terme!D21+divers!D21</f>
        <v>829208</v>
      </c>
      <c r="E21" s="31">
        <f>chèque!E21+courant!E21+épargne!E21+terme!E21+divers!E21</f>
        <v>15591</v>
      </c>
      <c r="F21" s="31">
        <f>chèque!F21+courant!F21+épargne!F21+terme!F21+divers!F21</f>
        <v>1800314</v>
      </c>
      <c r="G21" s="31">
        <f>chèque!G21+courant!G21+épargne!G21+terme!G21+divers!G21</f>
        <v>5</v>
      </c>
      <c r="H21" s="31">
        <f>chèque!H21+courant!H21+épargne!H21+terme!H21+divers!H21</f>
        <v>13</v>
      </c>
      <c r="I21" s="31">
        <f>chèque!I21+courant!I21+épargne!I21+terme!I21+divers!I21</f>
        <v>0</v>
      </c>
      <c r="J21" s="31">
        <f>chèque!J21+courant!J21+épargne!J21+terme!J21+divers!J21</f>
        <v>0</v>
      </c>
      <c r="K21" s="31">
        <f>chèque!K21+courant!K21+épargne!K21+terme!K21+divers!K21</f>
        <v>0</v>
      </c>
      <c r="L21" s="31">
        <f>chèque!L21+courant!L21+épargne!L21+terme!L21+divers!L21</f>
        <v>0</v>
      </c>
      <c r="M21" s="31">
        <f>chèque!M21+courant!M21+épargne!M21+terme!M21+divers!M21</f>
        <v>0</v>
      </c>
      <c r="N21" s="31">
        <f>chèque!N21+courant!N21+épargne!N21+terme!N21+divers!N21</f>
        <v>0</v>
      </c>
      <c r="O21" s="31">
        <f t="shared" si="0"/>
        <v>33596</v>
      </c>
      <c r="P21" s="31">
        <f t="shared" si="1"/>
        <v>2629535</v>
      </c>
    </row>
    <row r="22" spans="1:16" s="10" customFormat="1" ht="15.75" customHeight="1">
      <c r="A22" s="29" t="s">
        <v>198</v>
      </c>
      <c r="B22" s="30" t="s">
        <v>16</v>
      </c>
      <c r="C22" s="31">
        <f>chèque!C22+courant!C22+épargne!C22+terme!C22+divers!C22</f>
        <v>37071</v>
      </c>
      <c r="D22" s="31">
        <f>chèque!D22+courant!D22+épargne!D22+terme!D22+divers!D22</f>
        <v>1332846</v>
      </c>
      <c r="E22" s="31">
        <f>chèque!E22+courant!E22+épargne!E22+terme!E22+divers!E22</f>
        <v>27376</v>
      </c>
      <c r="F22" s="31">
        <f>chèque!F22+courant!F22+épargne!F22+terme!F22+divers!F22</f>
        <v>2579475</v>
      </c>
      <c r="G22" s="31">
        <f>chèque!G22+courant!G22+épargne!G22+terme!G22+divers!G22</f>
        <v>58</v>
      </c>
      <c r="H22" s="31">
        <f>chèque!H22+courant!H22+épargne!H22+terme!H22+divers!H22</f>
        <v>1811</v>
      </c>
      <c r="I22" s="31">
        <f>chèque!I22+courant!I22+épargne!I22+terme!I22+divers!I22</f>
        <v>0</v>
      </c>
      <c r="J22" s="31">
        <f>chèque!J22+courant!J22+épargne!J22+terme!J22+divers!J22</f>
        <v>0</v>
      </c>
      <c r="K22" s="31">
        <f>chèque!K22+courant!K22+épargne!K22+terme!K22+divers!K22</f>
        <v>4</v>
      </c>
      <c r="L22" s="31">
        <f>chèque!L22+courant!L22+épargne!L22+terme!L22+divers!L22</f>
        <v>28</v>
      </c>
      <c r="M22" s="31">
        <f>chèque!M22+courant!M22+épargne!M22+terme!M22+divers!M22</f>
        <v>0</v>
      </c>
      <c r="N22" s="31">
        <f>chèque!N22+courant!N22+épargne!N22+terme!N22+divers!N22</f>
        <v>0</v>
      </c>
      <c r="O22" s="31">
        <f t="shared" si="0"/>
        <v>64509</v>
      </c>
      <c r="P22" s="31">
        <f t="shared" si="1"/>
        <v>3914160</v>
      </c>
    </row>
    <row r="23" spans="1:16" s="10" customFormat="1" ht="15.75" customHeight="1">
      <c r="A23" s="29" t="s">
        <v>199</v>
      </c>
      <c r="B23" s="30" t="s">
        <v>18</v>
      </c>
      <c r="C23" s="31">
        <f>chèque!C23+courant!C23+épargne!C23+terme!C23+divers!C23</f>
        <v>13634</v>
      </c>
      <c r="D23" s="31">
        <f>chèque!D23+courant!D23+épargne!D23+terme!D23+divers!D23</f>
        <v>399406</v>
      </c>
      <c r="E23" s="31">
        <f>chèque!E23+courant!E23+épargne!E23+terme!E23+divers!E23</f>
        <v>5853</v>
      </c>
      <c r="F23" s="31">
        <f>chèque!F23+courant!F23+épargne!F23+terme!F23+divers!F23</f>
        <v>395806</v>
      </c>
      <c r="G23" s="31">
        <f>chèque!G23+courant!G23+épargne!G23+terme!G23+divers!G23</f>
        <v>432</v>
      </c>
      <c r="H23" s="31">
        <f>chèque!H23+courant!H23+épargne!H23+terme!H23+divers!H23</f>
        <v>16071</v>
      </c>
      <c r="I23" s="31">
        <f>chèque!I23+courant!I23+épargne!I23+terme!I23+divers!I23</f>
        <v>0</v>
      </c>
      <c r="J23" s="31">
        <f>chèque!J23+courant!J23+épargne!J23+terme!J23+divers!J23</f>
        <v>0</v>
      </c>
      <c r="K23" s="31">
        <f>chèque!K23+courant!K23+épargne!K23+terme!K23+divers!K23</f>
        <v>0</v>
      </c>
      <c r="L23" s="31">
        <f>chèque!L23+courant!L23+épargne!L23+terme!L23+divers!L23</f>
        <v>0</v>
      </c>
      <c r="M23" s="31">
        <f>chèque!M23+courant!M23+épargne!M23+terme!M23+divers!M23</f>
        <v>0</v>
      </c>
      <c r="N23" s="31">
        <f>chèque!N23+courant!N23+épargne!N23+terme!N23+divers!N23</f>
        <v>0</v>
      </c>
      <c r="O23" s="31">
        <f t="shared" si="0"/>
        <v>19919</v>
      </c>
      <c r="P23" s="31">
        <f t="shared" si="1"/>
        <v>811283</v>
      </c>
    </row>
    <row r="24" spans="1:16" s="10" customFormat="1" ht="15.75" customHeight="1">
      <c r="A24" s="29" t="s">
        <v>200</v>
      </c>
      <c r="B24" s="30" t="s">
        <v>19</v>
      </c>
      <c r="C24" s="31">
        <f>chèque!C24+courant!C24+épargne!C24+terme!C24+divers!C24</f>
        <v>16389</v>
      </c>
      <c r="D24" s="31">
        <f>chèque!D24+courant!D24+épargne!D24+terme!D24+divers!D24</f>
        <v>377000</v>
      </c>
      <c r="E24" s="31">
        <f>chèque!E24+courant!E24+épargne!E24+terme!E24+divers!E24</f>
        <v>1370</v>
      </c>
      <c r="F24" s="31">
        <f>chèque!F24+courant!F24+épargne!F24+terme!F24+divers!F24</f>
        <v>79973</v>
      </c>
      <c r="G24" s="31">
        <f>chèque!G24+courant!G24+épargne!G24+terme!G24+divers!G24</f>
        <v>80</v>
      </c>
      <c r="H24" s="31">
        <f>chèque!H24+courant!H24+épargne!H24+terme!H24+divers!H24</f>
        <v>1348</v>
      </c>
      <c r="I24" s="31">
        <f>chèque!I24+courant!I24+épargne!I24+terme!I24+divers!I24</f>
        <v>0</v>
      </c>
      <c r="J24" s="31">
        <f>chèque!J24+courant!J24+épargne!J24+terme!J24+divers!J24</f>
        <v>0</v>
      </c>
      <c r="K24" s="31">
        <f>chèque!K24+courant!K24+épargne!K24+terme!K24+divers!K24</f>
        <v>0</v>
      </c>
      <c r="L24" s="31">
        <f>chèque!L24+courant!L24+épargne!L24+terme!L24+divers!L24</f>
        <v>0</v>
      </c>
      <c r="M24" s="31">
        <f>chèque!M24+courant!M24+épargne!M24+terme!M24+divers!M24</f>
        <v>0</v>
      </c>
      <c r="N24" s="31">
        <f>chèque!N24+courant!N24+épargne!N24+terme!N24+divers!N24</f>
        <v>0</v>
      </c>
      <c r="O24" s="31">
        <f t="shared" si="0"/>
        <v>17839</v>
      </c>
      <c r="P24" s="31">
        <f t="shared" si="1"/>
        <v>458321</v>
      </c>
    </row>
    <row r="25" spans="1:16" s="10" customFormat="1" ht="15.75" customHeight="1">
      <c r="A25" s="29" t="s">
        <v>201</v>
      </c>
      <c r="B25" s="30" t="s">
        <v>20</v>
      </c>
      <c r="C25" s="31">
        <f>chèque!C25+courant!C25+épargne!C25+terme!C25+divers!C25</f>
        <v>10525</v>
      </c>
      <c r="D25" s="31">
        <f>chèque!D25+courant!D25+épargne!D25+terme!D25+divers!D25</f>
        <v>221313</v>
      </c>
      <c r="E25" s="31">
        <f>chèque!E25+courant!E25+épargne!E25+terme!E25+divers!E25</f>
        <v>541</v>
      </c>
      <c r="F25" s="31">
        <f>chèque!F25+courant!F25+épargne!F25+terme!F25+divers!F25</f>
        <v>30051</v>
      </c>
      <c r="G25" s="31">
        <f>chèque!G25+courant!G25+épargne!G25+terme!G25+divers!G25</f>
        <v>14</v>
      </c>
      <c r="H25" s="31">
        <f>chèque!H25+courant!H25+épargne!H25+terme!H25+divers!H25</f>
        <v>356</v>
      </c>
      <c r="I25" s="31">
        <f>chèque!I25+courant!I25+épargne!I25+terme!I25+divers!I25</f>
        <v>0</v>
      </c>
      <c r="J25" s="31">
        <f>chèque!J25+courant!J25+épargne!J25+terme!J25+divers!J25</f>
        <v>0</v>
      </c>
      <c r="K25" s="31">
        <f>chèque!K25+courant!K25+épargne!K25+terme!K25+divers!K25</f>
        <v>0</v>
      </c>
      <c r="L25" s="31">
        <f>chèque!L25+courant!L25+épargne!L25+terme!L25+divers!L25</f>
        <v>0</v>
      </c>
      <c r="M25" s="31">
        <f>chèque!M25+courant!M25+épargne!M25+terme!M25+divers!M25</f>
        <v>0</v>
      </c>
      <c r="N25" s="31">
        <f>chèque!N25+courant!N25+épargne!N25+terme!N25+divers!N25</f>
        <v>0</v>
      </c>
      <c r="O25" s="31">
        <f t="shared" si="0"/>
        <v>11080</v>
      </c>
      <c r="P25" s="31">
        <f t="shared" si="1"/>
        <v>251720</v>
      </c>
    </row>
    <row r="26" spans="1:16" s="10" customFormat="1" ht="15.75" customHeight="1">
      <c r="A26" s="29" t="s">
        <v>202</v>
      </c>
      <c r="B26" s="30" t="s">
        <v>21</v>
      </c>
      <c r="C26" s="31">
        <f>chèque!C26+courant!C26+épargne!C26+terme!C26+divers!C26</f>
        <v>21635</v>
      </c>
      <c r="D26" s="31">
        <f>chèque!D26+courant!D26+épargne!D26+terme!D26+divers!D26</f>
        <v>474347</v>
      </c>
      <c r="E26" s="31">
        <f>chèque!E26+courant!E26+épargne!E26+terme!E26+divers!E26</f>
        <v>5250</v>
      </c>
      <c r="F26" s="31">
        <f>chèque!F26+courant!F26+épargne!F26+terme!F26+divers!F26</f>
        <v>252321</v>
      </c>
      <c r="G26" s="31">
        <f>chèque!G26+courant!G26+épargne!G26+terme!G26+divers!G26</f>
        <v>62</v>
      </c>
      <c r="H26" s="31">
        <f>chèque!H26+courant!H26+épargne!H26+terme!H26+divers!H26</f>
        <v>2518</v>
      </c>
      <c r="I26" s="31">
        <f>chèque!I26+courant!I26+épargne!I26+terme!I26+divers!I26</f>
        <v>0</v>
      </c>
      <c r="J26" s="31">
        <f>chèque!J26+courant!J26+épargne!J26+terme!J26+divers!J26</f>
        <v>0</v>
      </c>
      <c r="K26" s="31">
        <f>chèque!K26+courant!K26+épargne!K26+terme!K26+divers!K26</f>
        <v>1</v>
      </c>
      <c r="L26" s="31">
        <f>chèque!L26+courant!L26+épargne!L26+terme!L26+divers!L26</f>
        <v>0</v>
      </c>
      <c r="M26" s="31">
        <f>chèque!M26+courant!M26+épargne!M26+terme!M26+divers!M26</f>
        <v>0</v>
      </c>
      <c r="N26" s="31">
        <f>chèque!N26+courant!N26+épargne!N26+terme!N26+divers!N26</f>
        <v>0</v>
      </c>
      <c r="O26" s="31">
        <f t="shared" si="0"/>
        <v>26948</v>
      </c>
      <c r="P26" s="31">
        <f t="shared" si="1"/>
        <v>729186</v>
      </c>
    </row>
    <row r="27" spans="1:16" s="10" customFormat="1" ht="15.75" customHeight="1">
      <c r="A27" s="29" t="s">
        <v>203</v>
      </c>
      <c r="B27" s="30" t="s">
        <v>23</v>
      </c>
      <c r="C27" s="31">
        <f>chèque!C27+courant!C27+épargne!C27+terme!C27+divers!C27</f>
        <v>7041</v>
      </c>
      <c r="D27" s="31">
        <f>chèque!D27+courant!D27+épargne!D27+terme!D27+divers!D27</f>
        <v>126799</v>
      </c>
      <c r="E27" s="31">
        <f>chèque!E27+courant!E27+épargne!E27+terme!E27+divers!E27</f>
        <v>712</v>
      </c>
      <c r="F27" s="31">
        <f>chèque!F27+courant!F27+épargne!F27+terme!F27+divers!F27</f>
        <v>43370</v>
      </c>
      <c r="G27" s="31">
        <f>chèque!G27+courant!G27+épargne!G27+terme!G27+divers!G27</f>
        <v>3</v>
      </c>
      <c r="H27" s="31">
        <f>chèque!H27+courant!H27+épargne!H27+terme!H27+divers!H27</f>
        <v>192</v>
      </c>
      <c r="I27" s="31">
        <f>chèque!I27+courant!I27+épargne!I27+terme!I27+divers!I27</f>
        <v>0</v>
      </c>
      <c r="J27" s="31">
        <f>chèque!J27+courant!J27+épargne!J27+terme!J27+divers!J27</f>
        <v>0</v>
      </c>
      <c r="K27" s="31">
        <f>chèque!K27+courant!K27+épargne!K27+terme!K27+divers!K27</f>
        <v>0</v>
      </c>
      <c r="L27" s="31">
        <f>chèque!L27+courant!L27+épargne!L27+terme!L27+divers!L27</f>
        <v>0</v>
      </c>
      <c r="M27" s="31">
        <f>chèque!M27+courant!M27+épargne!M27+terme!M27+divers!M27</f>
        <v>0</v>
      </c>
      <c r="N27" s="31">
        <f>chèque!N27+courant!N27+épargne!N27+terme!N27+divers!N27</f>
        <v>0</v>
      </c>
      <c r="O27" s="31">
        <f t="shared" si="0"/>
        <v>7756</v>
      </c>
      <c r="P27" s="31">
        <f t="shared" si="1"/>
        <v>170361</v>
      </c>
    </row>
    <row r="28" spans="1:16" s="10" customFormat="1" ht="15.75" customHeight="1">
      <c r="A28" s="29" t="s">
        <v>204</v>
      </c>
      <c r="B28" s="30" t="s">
        <v>24</v>
      </c>
      <c r="C28" s="31">
        <f>chèque!C28+courant!C28+épargne!C28+terme!C28+divers!C28</f>
        <v>15793</v>
      </c>
      <c r="D28" s="31">
        <f>chèque!D28+courant!D28+épargne!D28+terme!D28+divers!D28</f>
        <v>467612</v>
      </c>
      <c r="E28" s="31">
        <f>chèque!E28+courant!E28+épargne!E28+terme!E28+divers!E28</f>
        <v>4246</v>
      </c>
      <c r="F28" s="31">
        <f>chèque!F28+courant!F28+épargne!F28+terme!F28+divers!F28</f>
        <v>385044</v>
      </c>
      <c r="G28" s="31">
        <f>chèque!G28+courant!G28+épargne!G28+terme!G28+divers!G28</f>
        <v>13</v>
      </c>
      <c r="H28" s="31">
        <f>chèque!H28+courant!H28+épargne!H28+terme!H28+divers!H28</f>
        <v>169</v>
      </c>
      <c r="I28" s="31">
        <f>chèque!I28+courant!I28+épargne!I28+terme!I28+divers!I28</f>
        <v>0</v>
      </c>
      <c r="J28" s="31">
        <f>chèque!J28+courant!J28+épargne!J28+terme!J28+divers!J28</f>
        <v>0</v>
      </c>
      <c r="K28" s="31">
        <f>chèque!K28+courant!K28+épargne!K28+terme!K28+divers!K28</f>
        <v>0</v>
      </c>
      <c r="L28" s="31">
        <f>chèque!L28+courant!L28+épargne!L28+terme!L28+divers!L28</f>
        <v>0</v>
      </c>
      <c r="M28" s="31">
        <f>chèque!M28+courant!M28+épargne!M28+terme!M28+divers!M28</f>
        <v>0</v>
      </c>
      <c r="N28" s="31">
        <f>chèque!N28+courant!N28+épargne!N28+terme!N28+divers!N28</f>
        <v>0</v>
      </c>
      <c r="O28" s="31">
        <f t="shared" si="0"/>
        <v>20052</v>
      </c>
      <c r="P28" s="31">
        <f t="shared" si="1"/>
        <v>852825</v>
      </c>
    </row>
    <row r="29" spans="1:16" s="10" customFormat="1" ht="15.75" customHeight="1">
      <c r="A29" s="11" t="s">
        <v>205</v>
      </c>
      <c r="B29" s="12" t="s">
        <v>25</v>
      </c>
      <c r="C29" s="31">
        <f>chèque!C29+courant!C29+épargne!C29+terme!C29+divers!C29</f>
        <v>14708</v>
      </c>
      <c r="D29" s="31">
        <f>chèque!D29+courant!D29+épargne!D29+terme!D29+divers!D29</f>
        <v>300351</v>
      </c>
      <c r="E29" s="31">
        <f>chèque!E29+courant!E29+épargne!E29+terme!E29+divers!E29</f>
        <v>793</v>
      </c>
      <c r="F29" s="31">
        <f>chèque!F29+courant!F29+épargne!F29+terme!F29+divers!F29</f>
        <v>34067</v>
      </c>
      <c r="G29" s="31">
        <f>chèque!G29+courant!G29+épargne!G29+terme!G29+divers!G29</f>
        <v>8</v>
      </c>
      <c r="H29" s="31">
        <f>chèque!H29+courant!H29+épargne!H29+terme!H29+divers!H29</f>
        <v>64</v>
      </c>
      <c r="I29" s="31">
        <f>chèque!I29+courant!I29+épargne!I29+terme!I29+divers!I29</f>
        <v>0</v>
      </c>
      <c r="J29" s="31">
        <f>chèque!J29+courant!J29+épargne!J29+terme!J29+divers!J29</f>
        <v>0</v>
      </c>
      <c r="K29" s="31">
        <f>chèque!K29+courant!K29+épargne!K29+terme!K29+divers!K29</f>
        <v>0</v>
      </c>
      <c r="L29" s="31">
        <f>chèque!L29+courant!L29+épargne!L29+terme!L29+divers!L29</f>
        <v>0</v>
      </c>
      <c r="M29" s="31">
        <f>chèque!M29+courant!M29+épargne!M29+terme!M29+divers!M29</f>
        <v>0</v>
      </c>
      <c r="N29" s="31">
        <f>chèque!N29+courant!N29+épargne!N29+terme!N29+divers!N29</f>
        <v>0</v>
      </c>
      <c r="O29" s="31">
        <f t="shared" si="0"/>
        <v>15509</v>
      </c>
      <c r="P29" s="31">
        <f t="shared" si="1"/>
        <v>334482</v>
      </c>
    </row>
    <row r="30" spans="1:16" s="10" customFormat="1" ht="15.75" customHeight="1">
      <c r="A30" s="29" t="s">
        <v>206</v>
      </c>
      <c r="B30" s="30" t="s">
        <v>26</v>
      </c>
      <c r="C30" s="31">
        <f>chèque!C30+courant!C30+épargne!C30+terme!C30+divers!C30</f>
        <v>23186</v>
      </c>
      <c r="D30" s="31">
        <f>chèque!D30+courant!D30+épargne!D30+terme!D30+divers!D30</f>
        <v>724937</v>
      </c>
      <c r="E30" s="31">
        <f>chèque!E30+courant!E30+épargne!E30+terme!E30+divers!E30</f>
        <v>3391</v>
      </c>
      <c r="F30" s="31">
        <f>chèque!F30+courant!F30+épargne!F30+terme!F30+divers!F30</f>
        <v>182403</v>
      </c>
      <c r="G30" s="31">
        <f>chèque!G30+courant!G30+épargne!G30+terme!G30+divers!G30</f>
        <v>35</v>
      </c>
      <c r="H30" s="31">
        <f>chèque!H30+courant!H30+épargne!H30+terme!H30+divers!H30</f>
        <v>1907</v>
      </c>
      <c r="I30" s="31">
        <f>chèque!I30+courant!I30+épargne!I30+terme!I30+divers!I30</f>
        <v>0</v>
      </c>
      <c r="J30" s="31">
        <f>chèque!J30+courant!J30+épargne!J30+terme!J30+divers!J30</f>
        <v>0</v>
      </c>
      <c r="K30" s="31">
        <f>chèque!K30+courant!K30+épargne!K30+terme!K30+divers!K30</f>
        <v>0</v>
      </c>
      <c r="L30" s="31">
        <f>chèque!L30+courant!L30+épargne!L30+terme!L30+divers!L30</f>
        <v>0</v>
      </c>
      <c r="M30" s="31">
        <f>chèque!M30+courant!M30+épargne!M30+terme!M30+divers!M30</f>
        <v>0</v>
      </c>
      <c r="N30" s="31">
        <f>chèque!N30+courant!N30+épargne!N30+terme!N30+divers!N30</f>
        <v>0</v>
      </c>
      <c r="O30" s="31">
        <f t="shared" si="0"/>
        <v>26612</v>
      </c>
      <c r="P30" s="31">
        <f t="shared" si="1"/>
        <v>909247</v>
      </c>
    </row>
    <row r="31" spans="1:16" s="10" customFormat="1" ht="15.75" customHeight="1">
      <c r="A31" s="29" t="s">
        <v>207</v>
      </c>
      <c r="B31" s="30" t="s">
        <v>27</v>
      </c>
      <c r="C31" s="31">
        <f>chèque!C31+courant!C31+épargne!C31+terme!C31+divers!C31</f>
        <v>7391</v>
      </c>
      <c r="D31" s="31">
        <f>chèque!D31+courant!D31+épargne!D31+terme!D31+divers!D31</f>
        <v>317555</v>
      </c>
      <c r="E31" s="31">
        <f>chèque!E31+courant!E31+épargne!E31+terme!E31+divers!E31</f>
        <v>7667</v>
      </c>
      <c r="F31" s="31">
        <f>chèque!F31+courant!F31+épargne!F31+terme!F31+divers!F31</f>
        <v>776234</v>
      </c>
      <c r="G31" s="31">
        <f>chèque!G31+courant!G31+épargne!G31+terme!G31+divers!G31</f>
        <v>2</v>
      </c>
      <c r="H31" s="31">
        <f>chèque!H31+courant!H31+épargne!H31+terme!H31+divers!H31</f>
        <v>2</v>
      </c>
      <c r="I31" s="31">
        <f>chèque!I31+courant!I31+épargne!I31+terme!I31+divers!I31</f>
        <v>0</v>
      </c>
      <c r="J31" s="31">
        <f>chèque!J31+courant!J31+épargne!J31+terme!J31+divers!J31</f>
        <v>0</v>
      </c>
      <c r="K31" s="31">
        <f>chèque!K31+courant!K31+épargne!K31+terme!K31+divers!K31</f>
        <v>0</v>
      </c>
      <c r="L31" s="31">
        <f>chèque!L31+courant!L31+épargne!L31+terme!L31+divers!L31</f>
        <v>0</v>
      </c>
      <c r="M31" s="31">
        <f>chèque!M31+courant!M31+épargne!M31+terme!M31+divers!M31</f>
        <v>0</v>
      </c>
      <c r="N31" s="31">
        <f>chèque!N31+courant!N31+épargne!N31+terme!N31+divers!N31</f>
        <v>0</v>
      </c>
      <c r="O31" s="31">
        <f t="shared" si="0"/>
        <v>15060</v>
      </c>
      <c r="P31" s="31">
        <f t="shared" si="1"/>
        <v>1093791</v>
      </c>
    </row>
    <row r="32" spans="1:16" s="10" customFormat="1" ht="15.75" customHeight="1">
      <c r="A32" s="29" t="s">
        <v>208</v>
      </c>
      <c r="B32" s="30" t="s">
        <v>28</v>
      </c>
      <c r="C32" s="31">
        <f>chèque!C32+courant!C32+épargne!C32+terme!C32+divers!C32</f>
        <v>11121</v>
      </c>
      <c r="D32" s="31">
        <f>chèque!D32+courant!D32+épargne!D32+terme!D32+divers!D32</f>
        <v>644635</v>
      </c>
      <c r="E32" s="31">
        <f>chèque!E32+courant!E32+épargne!E32+terme!E32+divers!E32</f>
        <v>3219</v>
      </c>
      <c r="F32" s="31">
        <f>chèque!F32+courant!F32+épargne!F32+terme!F32+divers!F32</f>
        <v>401287</v>
      </c>
      <c r="G32" s="31">
        <f>chèque!G32+courant!G32+épargne!G32+terme!G32+divers!G32</f>
        <v>55</v>
      </c>
      <c r="H32" s="31">
        <f>chèque!H32+courant!H32+épargne!H32+terme!H32+divers!H32</f>
        <v>3929</v>
      </c>
      <c r="I32" s="31">
        <f>chèque!I32+courant!I32+épargne!I32+terme!I32+divers!I32</f>
        <v>0</v>
      </c>
      <c r="J32" s="31">
        <f>chèque!J32+courant!J32+épargne!J32+terme!J32+divers!J32</f>
        <v>0</v>
      </c>
      <c r="K32" s="31">
        <f>chèque!K32+courant!K32+épargne!K32+terme!K32+divers!K32</f>
        <v>0</v>
      </c>
      <c r="L32" s="31">
        <f>chèque!L32+courant!L32+épargne!L32+terme!L32+divers!L32</f>
        <v>0</v>
      </c>
      <c r="M32" s="31">
        <f>chèque!M32+courant!M32+épargne!M32+terme!M32+divers!M32</f>
        <v>0</v>
      </c>
      <c r="N32" s="31">
        <f>chèque!N32+courant!N32+épargne!N32+terme!N32+divers!N32</f>
        <v>0</v>
      </c>
      <c r="O32" s="31">
        <f t="shared" si="0"/>
        <v>14395</v>
      </c>
      <c r="P32" s="31">
        <f t="shared" si="1"/>
        <v>1049851</v>
      </c>
    </row>
    <row r="33" spans="1:16" s="10" customFormat="1" ht="15.75" customHeight="1">
      <c r="A33" s="29" t="s">
        <v>209</v>
      </c>
      <c r="B33" s="30" t="s">
        <v>29</v>
      </c>
      <c r="C33" s="31">
        <f>chèque!C33+courant!C33+épargne!C33+terme!C33+divers!C33</f>
        <v>3393</v>
      </c>
      <c r="D33" s="31">
        <f>chèque!D33+courant!D33+épargne!D33+terme!D33+divers!D33</f>
        <v>115084</v>
      </c>
      <c r="E33" s="31">
        <f>chèque!E33+courant!E33+épargne!E33+terme!E33+divers!E33</f>
        <v>1035</v>
      </c>
      <c r="F33" s="31">
        <f>chèque!F33+courant!F33+épargne!F33+terme!F33+divers!F33</f>
        <v>84732</v>
      </c>
      <c r="G33" s="31">
        <f>chèque!G33+courant!G33+épargne!G33+terme!G33+divers!G33</f>
        <v>5</v>
      </c>
      <c r="H33" s="31">
        <f>chèque!H33+courant!H33+épargne!H33+terme!H33+divers!H33</f>
        <v>431</v>
      </c>
      <c r="I33" s="31">
        <f>chèque!I33+courant!I33+épargne!I33+terme!I33+divers!I33</f>
        <v>0</v>
      </c>
      <c r="J33" s="31">
        <f>chèque!J33+courant!J33+épargne!J33+terme!J33+divers!J33</f>
        <v>0</v>
      </c>
      <c r="K33" s="31">
        <f>chèque!K33+courant!K33+épargne!K33+terme!K33+divers!K33</f>
        <v>0</v>
      </c>
      <c r="L33" s="31">
        <f>chèque!L33+courant!L33+épargne!L33+terme!L33+divers!L33</f>
        <v>0</v>
      </c>
      <c r="M33" s="31">
        <f>chèque!M33+courant!M33+épargne!M33+terme!M33+divers!M33</f>
        <v>0</v>
      </c>
      <c r="N33" s="31">
        <f>chèque!N33+courant!N33+épargne!N33+terme!N33+divers!N33</f>
        <v>0</v>
      </c>
      <c r="O33" s="31">
        <f t="shared" si="0"/>
        <v>4433</v>
      </c>
      <c r="P33" s="31">
        <f t="shared" si="1"/>
        <v>200247</v>
      </c>
    </row>
    <row r="34" spans="1:16" s="10" customFormat="1" ht="15.75" customHeight="1">
      <c r="A34" s="29" t="s">
        <v>210</v>
      </c>
      <c r="B34" s="30" t="s">
        <v>30</v>
      </c>
      <c r="C34" s="31">
        <f>chèque!C34+courant!C34+épargne!C34+terme!C34+divers!C34</f>
        <v>84165</v>
      </c>
      <c r="D34" s="31">
        <f>chèque!D34+courant!D34+épargne!D34+terme!D34+divers!D34</f>
        <v>3451759</v>
      </c>
      <c r="E34" s="31">
        <f>chèque!E34+courant!E34+épargne!E34+terme!E34+divers!E34</f>
        <v>28846</v>
      </c>
      <c r="F34" s="31">
        <f>chèque!F34+courant!F34+épargne!F34+terme!F34+divers!F34</f>
        <v>1676708</v>
      </c>
      <c r="G34" s="31">
        <f>chèque!G34+courant!G34+épargne!G34+terme!G34+divers!G34</f>
        <v>113</v>
      </c>
      <c r="H34" s="31">
        <f>chèque!H34+courant!H34+épargne!H34+terme!H34+divers!H34</f>
        <v>2373</v>
      </c>
      <c r="I34" s="31">
        <f>chèque!I34+courant!I34+épargne!I34+terme!I34+divers!I34</f>
        <v>1</v>
      </c>
      <c r="J34" s="31">
        <f>chèque!J34+courant!J34+épargne!J34+terme!J34+divers!J34</f>
        <v>2</v>
      </c>
      <c r="K34" s="31">
        <f>chèque!K34+courant!K34+épargne!K34+terme!K34+divers!K34</f>
        <v>4</v>
      </c>
      <c r="L34" s="31">
        <f>chèque!L34+courant!L34+épargne!L34+terme!L34+divers!L34</f>
        <v>0</v>
      </c>
      <c r="M34" s="31">
        <f>chèque!M34+courant!M34+épargne!M34+terme!M34+divers!M34</f>
        <v>0</v>
      </c>
      <c r="N34" s="31">
        <f>chèque!N34+courant!N34+épargne!N34+terme!N34+divers!N34</f>
        <v>0</v>
      </c>
      <c r="O34" s="31">
        <f t="shared" si="0"/>
        <v>113129</v>
      </c>
      <c r="P34" s="31">
        <f t="shared" si="1"/>
        <v>5130842</v>
      </c>
    </row>
    <row r="35" spans="1:16" s="10" customFormat="1" ht="15.75" customHeight="1">
      <c r="A35" s="29" t="s">
        <v>211</v>
      </c>
      <c r="B35" s="30" t="s">
        <v>32</v>
      </c>
      <c r="C35" s="31">
        <f>chèque!C35+courant!C35+épargne!C35+terme!C35+divers!C35</f>
        <v>63243</v>
      </c>
      <c r="D35" s="31">
        <f>chèque!D35+courant!D35+épargne!D35+terme!D35+divers!D35</f>
        <v>2746856</v>
      </c>
      <c r="E35" s="31">
        <f>chèque!E35+courant!E35+épargne!E35+terme!E35+divers!E35</f>
        <v>48125</v>
      </c>
      <c r="F35" s="31">
        <f>chèque!F35+courant!F35+épargne!F35+terme!F35+divers!F35</f>
        <v>3349216</v>
      </c>
      <c r="G35" s="31">
        <f>chèque!G35+courant!G35+épargne!G35+terme!G35+divers!G35</f>
        <v>257</v>
      </c>
      <c r="H35" s="31">
        <f>chèque!H35+courant!H35+épargne!H35+terme!H35+divers!H35</f>
        <v>14576</v>
      </c>
      <c r="I35" s="31">
        <f>chèque!I35+courant!I35+épargne!I35+terme!I35+divers!I35</f>
        <v>4</v>
      </c>
      <c r="J35" s="31">
        <f>chèque!J35+courant!J35+épargne!J35+terme!J35+divers!J35</f>
        <v>2</v>
      </c>
      <c r="K35" s="31">
        <f>chèque!K35+courant!K35+épargne!K35+terme!K35+divers!K35</f>
        <v>5</v>
      </c>
      <c r="L35" s="31">
        <f>chèque!L35+courant!L35+épargne!L35+terme!L35+divers!L35</f>
        <v>13</v>
      </c>
      <c r="M35" s="31">
        <f>chèque!M35+courant!M35+épargne!M35+terme!M35+divers!M35</f>
        <v>0</v>
      </c>
      <c r="N35" s="31">
        <f>chèque!N35+courant!N35+épargne!N35+terme!N35+divers!N35</f>
        <v>0</v>
      </c>
      <c r="O35" s="31">
        <f t="shared" si="0"/>
        <v>111634</v>
      </c>
      <c r="P35" s="31">
        <f t="shared" si="1"/>
        <v>6110663</v>
      </c>
    </row>
    <row r="36" spans="1:16" s="10" customFormat="1" ht="15.75" customHeight="1">
      <c r="A36" s="29" t="s">
        <v>212</v>
      </c>
      <c r="B36" s="30" t="s">
        <v>33</v>
      </c>
      <c r="C36" s="31">
        <f>chèque!C36+courant!C36+épargne!C36+terme!C36+divers!C36</f>
        <v>62743</v>
      </c>
      <c r="D36" s="31">
        <f>chèque!D36+courant!D36+épargne!D36+terme!D36+divers!D36</f>
        <v>1747929</v>
      </c>
      <c r="E36" s="31">
        <f>chèque!E36+courant!E36+épargne!E36+terme!E36+divers!E36</f>
        <v>5830</v>
      </c>
      <c r="F36" s="31">
        <f>chèque!F36+courant!F36+épargne!F36+terme!F36+divers!F36</f>
        <v>328447</v>
      </c>
      <c r="G36" s="31">
        <f>chèque!G36+courant!G36+épargne!G36+terme!G36+divers!G36</f>
        <v>56</v>
      </c>
      <c r="H36" s="31">
        <f>chèque!H36+courant!H36+épargne!H36+terme!H36+divers!H36</f>
        <v>1972</v>
      </c>
      <c r="I36" s="31">
        <f>chèque!I36+courant!I36+épargne!I36+terme!I36+divers!I36</f>
        <v>2</v>
      </c>
      <c r="J36" s="31">
        <f>chèque!J36+courant!J36+épargne!J36+terme!J36+divers!J36</f>
        <v>98</v>
      </c>
      <c r="K36" s="31">
        <f>chèque!K36+courant!K36+épargne!K36+terme!K36+divers!K36</f>
        <v>2</v>
      </c>
      <c r="L36" s="31">
        <f>chèque!L36+courant!L36+épargne!L36+terme!L36+divers!L36</f>
        <v>1460</v>
      </c>
      <c r="M36" s="31">
        <f>chèque!M36+courant!M36+épargne!M36+terme!M36+divers!M36</f>
        <v>0</v>
      </c>
      <c r="N36" s="31">
        <f>chèque!N36+courant!N36+épargne!N36+terme!N36+divers!N36</f>
        <v>0</v>
      </c>
      <c r="O36" s="31">
        <f t="shared" si="0"/>
        <v>68633</v>
      </c>
      <c r="P36" s="31">
        <f t="shared" si="1"/>
        <v>2079906</v>
      </c>
    </row>
    <row r="37" spans="1:16" s="10" customFormat="1" ht="15.75" customHeight="1">
      <c r="A37" s="29" t="s">
        <v>213</v>
      </c>
      <c r="B37" s="30" t="s">
        <v>34</v>
      </c>
      <c r="C37" s="31">
        <f>chèque!C37+courant!C37+épargne!C37+terme!C37+divers!C37</f>
        <v>17508</v>
      </c>
      <c r="D37" s="31">
        <f>chèque!D37+courant!D37+épargne!D37+terme!D37+divers!D37</f>
        <v>398694</v>
      </c>
      <c r="E37" s="31">
        <f>chèque!E37+courant!E37+épargne!E37+terme!E37+divers!E37</f>
        <v>1378</v>
      </c>
      <c r="F37" s="31">
        <f>chèque!F37+courant!F37+épargne!F37+terme!F37+divers!F37</f>
        <v>77904</v>
      </c>
      <c r="G37" s="31">
        <f>chèque!G37+courant!G37+épargne!G37+terme!G37+divers!G37</f>
        <v>33</v>
      </c>
      <c r="H37" s="31">
        <f>chèque!H37+courant!H37+épargne!H37+terme!H37+divers!H37</f>
        <v>240</v>
      </c>
      <c r="I37" s="31">
        <f>chèque!I37+courant!I37+épargne!I37+terme!I37+divers!I37</f>
        <v>1</v>
      </c>
      <c r="J37" s="31">
        <f>chèque!J37+courant!J37+épargne!J37+terme!J37+divers!J37</f>
        <v>1897</v>
      </c>
      <c r="K37" s="31">
        <f>chèque!K37+courant!K37+épargne!K37+terme!K37+divers!K37</f>
        <v>0</v>
      </c>
      <c r="L37" s="31">
        <f>chèque!L37+courant!L37+épargne!L37+terme!L37+divers!L37</f>
        <v>0</v>
      </c>
      <c r="M37" s="31">
        <f>chèque!M37+courant!M37+épargne!M37+terme!M37+divers!M37</f>
        <v>0</v>
      </c>
      <c r="N37" s="31">
        <f>chèque!N37+courant!N37+épargne!N37+terme!N37+divers!N37</f>
        <v>0</v>
      </c>
      <c r="O37" s="31">
        <f t="shared" si="0"/>
        <v>18920</v>
      </c>
      <c r="P37" s="31">
        <f t="shared" si="1"/>
        <v>478735</v>
      </c>
    </row>
    <row r="38" spans="1:16" s="10" customFormat="1" ht="15.75" customHeight="1">
      <c r="A38" s="29" t="s">
        <v>214</v>
      </c>
      <c r="B38" s="30" t="s">
        <v>35</v>
      </c>
      <c r="C38" s="31">
        <f>chèque!C38+courant!C38+épargne!C38+terme!C38+divers!C38</f>
        <v>5842</v>
      </c>
      <c r="D38" s="31">
        <f>chèque!D38+courant!D38+épargne!D38+terme!D38+divers!D38</f>
        <v>196824</v>
      </c>
      <c r="E38" s="31">
        <f>chèque!E38+courant!E38+épargne!E38+terme!E38+divers!E38</f>
        <v>549</v>
      </c>
      <c r="F38" s="31">
        <f>chèque!F38+courant!F38+épargne!F38+terme!F38+divers!F38</f>
        <v>27395</v>
      </c>
      <c r="G38" s="31">
        <f>chèque!G38+courant!G38+épargne!G38+terme!G38+divers!G38</f>
        <v>3</v>
      </c>
      <c r="H38" s="31">
        <f>chèque!H38+courant!H38+épargne!H38+terme!H38+divers!H38</f>
        <v>1</v>
      </c>
      <c r="I38" s="31">
        <f>chèque!I38+courant!I38+épargne!I38+terme!I38+divers!I38</f>
        <v>0</v>
      </c>
      <c r="J38" s="31">
        <f>chèque!J38+courant!J38+épargne!J38+terme!J38+divers!J38</f>
        <v>0</v>
      </c>
      <c r="K38" s="31">
        <f>chèque!K38+courant!K38+épargne!K38+terme!K38+divers!K38</f>
        <v>0</v>
      </c>
      <c r="L38" s="31">
        <f>chèque!L38+courant!L38+épargne!L38+terme!L38+divers!L38</f>
        <v>0</v>
      </c>
      <c r="M38" s="31">
        <f>chèque!M38+courant!M38+épargne!M38+terme!M38+divers!M38</f>
        <v>0</v>
      </c>
      <c r="N38" s="31">
        <f>chèque!N38+courant!N38+épargne!N38+terme!N38+divers!N38</f>
        <v>0</v>
      </c>
      <c r="O38" s="31">
        <f t="shared" si="0"/>
        <v>6394</v>
      </c>
      <c r="P38" s="31">
        <f t="shared" si="1"/>
        <v>224220</v>
      </c>
    </row>
    <row r="39" spans="1:16" s="10" customFormat="1" ht="15.75" customHeight="1">
      <c r="A39" s="29" t="s">
        <v>392</v>
      </c>
      <c r="B39" s="30" t="s">
        <v>393</v>
      </c>
      <c r="C39" s="31">
        <f>chèque!C39+courant!C39+épargne!C39+terme!C39+divers!C39</f>
        <v>4176</v>
      </c>
      <c r="D39" s="31">
        <f>chèque!D39+courant!D39+épargne!D39+terme!D39+divers!D39</f>
        <v>164978</v>
      </c>
      <c r="E39" s="31">
        <f>chèque!E39+courant!E39+épargne!E39+terme!E39+divers!E39</f>
        <v>5703</v>
      </c>
      <c r="F39" s="31">
        <f>chèque!F39+courant!F39+épargne!F39+terme!F39+divers!F39</f>
        <v>711040</v>
      </c>
      <c r="G39" s="31">
        <f>chèque!G39+courant!G39+épargne!G39+terme!G39+divers!G39</f>
        <v>1</v>
      </c>
      <c r="H39" s="31">
        <f>chèque!H39+courant!H39+épargne!H39+terme!H39+divers!H39</f>
        <v>28</v>
      </c>
      <c r="I39" s="31">
        <f>chèque!I39+courant!I39+épargne!I39+terme!I39+divers!I39</f>
        <v>0</v>
      </c>
      <c r="J39" s="31">
        <f>chèque!J39+courant!J39+épargne!J39+terme!J39+divers!J39</f>
        <v>0</v>
      </c>
      <c r="K39" s="31">
        <f>chèque!K39+courant!K39+épargne!K39+terme!K39+divers!K39</f>
        <v>0</v>
      </c>
      <c r="L39" s="31">
        <f>chèque!L39+courant!L39+épargne!L39+terme!L39+divers!L39</f>
        <v>0</v>
      </c>
      <c r="M39" s="31">
        <f>chèque!M39+courant!M39+épargne!M39+terme!M39+divers!M39</f>
        <v>0</v>
      </c>
      <c r="N39" s="31">
        <f>chèque!N39+courant!N39+épargne!N39+terme!N39+divers!N39</f>
        <v>0</v>
      </c>
      <c r="O39" s="31">
        <f t="shared" si="0"/>
        <v>9880</v>
      </c>
      <c r="P39" s="31">
        <f t="shared" si="1"/>
        <v>876046</v>
      </c>
    </row>
    <row r="40" spans="1:16" s="10" customFormat="1" ht="15.75" customHeight="1">
      <c r="A40" s="29" t="s">
        <v>215</v>
      </c>
      <c r="B40" s="30" t="s">
        <v>38</v>
      </c>
      <c r="C40" s="31">
        <f>chèque!C40+courant!C40+épargne!C40+terme!C40+divers!C40</f>
        <v>2378</v>
      </c>
      <c r="D40" s="31">
        <f>chèque!D40+courant!D40+épargne!D40+terme!D40+divers!D40</f>
        <v>53993</v>
      </c>
      <c r="E40" s="31">
        <f>chèque!E40+courant!E40+épargne!E40+terme!E40+divers!E40</f>
        <v>339</v>
      </c>
      <c r="F40" s="31">
        <f>chèque!F40+courant!F40+épargne!F40+terme!F40+divers!F40</f>
        <v>15949</v>
      </c>
      <c r="G40" s="31">
        <f>chèque!G40+courant!G40+épargne!G40+terme!G40+divers!G40</f>
        <v>7</v>
      </c>
      <c r="H40" s="31">
        <f>chèque!H40+courant!H40+épargne!H40+terme!H40+divers!H40</f>
        <v>5</v>
      </c>
      <c r="I40" s="31">
        <f>chèque!I40+courant!I40+épargne!I40+terme!I40+divers!I40</f>
        <v>0</v>
      </c>
      <c r="J40" s="31">
        <f>chèque!J40+courant!J40+épargne!J40+terme!J40+divers!J40</f>
        <v>0</v>
      </c>
      <c r="K40" s="31">
        <f>chèque!K40+courant!K40+épargne!K40+terme!K40+divers!K40</f>
        <v>0</v>
      </c>
      <c r="L40" s="31">
        <f>chèque!L40+courant!L40+épargne!L40+terme!L40+divers!L40</f>
        <v>0</v>
      </c>
      <c r="M40" s="31">
        <f>chèque!M40+courant!M40+épargne!M40+terme!M40+divers!M40</f>
        <v>0</v>
      </c>
      <c r="N40" s="31">
        <f>chèque!N40+courant!N40+épargne!N40+terme!N40+divers!N40</f>
        <v>0</v>
      </c>
      <c r="O40" s="31">
        <f t="shared" si="0"/>
        <v>2724</v>
      </c>
      <c r="P40" s="31">
        <f t="shared" si="1"/>
        <v>69947</v>
      </c>
    </row>
    <row r="41" spans="1:16" s="10" customFormat="1" ht="15.75" customHeight="1">
      <c r="A41" s="29" t="s">
        <v>216</v>
      </c>
      <c r="B41" s="30" t="s">
        <v>40</v>
      </c>
      <c r="C41" s="31">
        <f>chèque!C41+courant!C41+épargne!C41+terme!C41+divers!C41</f>
        <v>3140</v>
      </c>
      <c r="D41" s="31">
        <f>chèque!D41+courant!D41+épargne!D41+terme!D41+divers!D41</f>
        <v>73142</v>
      </c>
      <c r="E41" s="31">
        <f>chèque!E41+courant!E41+épargne!E41+terme!E41+divers!E41</f>
        <v>1214</v>
      </c>
      <c r="F41" s="31">
        <f>chèque!F41+courant!F41+épargne!F41+terme!F41+divers!F41</f>
        <v>70923</v>
      </c>
      <c r="G41" s="31">
        <f>chèque!G41+courant!G41+épargne!G41+terme!G41+divers!G41</f>
        <v>4</v>
      </c>
      <c r="H41" s="31">
        <f>chèque!H41+courant!H41+épargne!H41+terme!H41+divers!H41</f>
        <v>22</v>
      </c>
      <c r="I41" s="31">
        <f>chèque!I41+courant!I41+épargne!I41+terme!I41+divers!I41</f>
        <v>0</v>
      </c>
      <c r="J41" s="31">
        <f>chèque!J41+courant!J41+épargne!J41+terme!J41+divers!J41</f>
        <v>0</v>
      </c>
      <c r="K41" s="31">
        <f>chèque!K41+courant!K41+épargne!K41+terme!K41+divers!K41</f>
        <v>0</v>
      </c>
      <c r="L41" s="31">
        <f>chèque!L41+courant!L41+épargne!L41+terme!L41+divers!L41</f>
        <v>0</v>
      </c>
      <c r="M41" s="31">
        <f>chèque!M41+courant!M41+épargne!M41+terme!M41+divers!M41</f>
        <v>0</v>
      </c>
      <c r="N41" s="31">
        <f>chèque!N41+courant!N41+épargne!N41+terme!N41+divers!N41</f>
        <v>0</v>
      </c>
      <c r="O41" s="31">
        <f t="shared" si="0"/>
        <v>4358</v>
      </c>
      <c r="P41" s="31">
        <f t="shared" si="1"/>
        <v>144087</v>
      </c>
    </row>
    <row r="42" spans="1:16" s="10" customFormat="1" ht="15.75" customHeight="1">
      <c r="A42" s="29" t="s">
        <v>217</v>
      </c>
      <c r="B42" s="30" t="s">
        <v>42</v>
      </c>
      <c r="C42" s="31">
        <f>chèque!C42+courant!C42+épargne!C42+terme!C42+divers!C42</f>
        <v>10108</v>
      </c>
      <c r="D42" s="31">
        <f>chèque!D42+courant!D42+épargne!D42+terme!D42+divers!D42</f>
        <v>208269</v>
      </c>
      <c r="E42" s="31">
        <f>chèque!E42+courant!E42+épargne!E42+terme!E42+divers!E42</f>
        <v>1994</v>
      </c>
      <c r="F42" s="31">
        <f>chèque!F42+courant!F42+épargne!F42+terme!F42+divers!F42</f>
        <v>110954</v>
      </c>
      <c r="G42" s="31">
        <f>chèque!G42+courant!G42+épargne!G42+terme!G42+divers!G42</f>
        <v>4</v>
      </c>
      <c r="H42" s="31">
        <f>chèque!H42+courant!H42+épargne!H42+terme!H42+divers!H42</f>
        <v>23</v>
      </c>
      <c r="I42" s="31">
        <f>chèque!I42+courant!I42+épargne!I42+terme!I42+divers!I42</f>
        <v>0</v>
      </c>
      <c r="J42" s="31">
        <f>chèque!J42+courant!J42+épargne!J42+terme!J42+divers!J42</f>
        <v>0</v>
      </c>
      <c r="K42" s="31">
        <f>chèque!K42+courant!K42+épargne!K42+terme!K42+divers!K42</f>
        <v>0</v>
      </c>
      <c r="L42" s="31">
        <f>chèque!L42+courant!L42+épargne!L42+terme!L42+divers!L42</f>
        <v>0</v>
      </c>
      <c r="M42" s="31">
        <f>chèque!M42+courant!M42+épargne!M42+terme!M42+divers!M42</f>
        <v>0</v>
      </c>
      <c r="N42" s="31">
        <f>chèque!N42+courant!N42+épargne!N42+terme!N42+divers!N42</f>
        <v>0</v>
      </c>
      <c r="O42" s="31">
        <f t="shared" si="0"/>
        <v>12106</v>
      </c>
      <c r="P42" s="31">
        <f t="shared" si="1"/>
        <v>319246</v>
      </c>
    </row>
    <row r="43" spans="1:16" s="10" customFormat="1" ht="15.75" customHeight="1">
      <c r="A43" s="29" t="s">
        <v>394</v>
      </c>
      <c r="B43" s="30" t="s">
        <v>43</v>
      </c>
      <c r="C43" s="31">
        <f>chèque!C43+courant!C43+épargne!C43+terme!C43+divers!C43</f>
        <v>9385</v>
      </c>
      <c r="D43" s="31">
        <f>chèque!D43+courant!D43+épargne!D43+terme!D43+divers!D43</f>
        <v>151128</v>
      </c>
      <c r="E43" s="31">
        <f>chèque!E43+courant!E43+épargne!E43+terme!E43+divers!E43</f>
        <v>64</v>
      </c>
      <c r="F43" s="31">
        <f>chèque!F43+courant!F43+épargne!F43+terme!F43+divers!F43</f>
        <v>502</v>
      </c>
      <c r="G43" s="31">
        <f>chèque!G43+courant!G43+épargne!G43+terme!G43+divers!G43</f>
        <v>4</v>
      </c>
      <c r="H43" s="31">
        <f>chèque!H43+courant!H43+épargne!H43+terme!H43+divers!H43</f>
        <v>34</v>
      </c>
      <c r="I43" s="31">
        <f>chèque!I43+courant!I43+épargne!I43+terme!I43+divers!I43</f>
        <v>0</v>
      </c>
      <c r="J43" s="31">
        <f>chèque!J43+courant!J43+épargne!J43+terme!J43+divers!J43</f>
        <v>0</v>
      </c>
      <c r="K43" s="31">
        <f>chèque!K43+courant!K43+épargne!K43+terme!K43+divers!K43</f>
        <v>0</v>
      </c>
      <c r="L43" s="31">
        <f>chèque!L43+courant!L43+épargne!L43+terme!L43+divers!L43</f>
        <v>0</v>
      </c>
      <c r="M43" s="31">
        <f>chèque!M43+courant!M43+épargne!M43+terme!M43+divers!M43</f>
        <v>0</v>
      </c>
      <c r="N43" s="31">
        <f>chèque!N43+courant!N43+épargne!N43+terme!N43+divers!N43</f>
        <v>0</v>
      </c>
      <c r="O43" s="31">
        <f t="shared" si="0"/>
        <v>9453</v>
      </c>
      <c r="P43" s="31">
        <f t="shared" si="1"/>
        <v>151664</v>
      </c>
    </row>
    <row r="44" spans="1:16" s="10" customFormat="1" ht="15.75" customHeight="1">
      <c r="A44" s="29" t="s">
        <v>218</v>
      </c>
      <c r="B44" s="30" t="s">
        <v>45</v>
      </c>
      <c r="C44" s="31">
        <f>chèque!C44+courant!C44+épargne!C44+terme!C44+divers!C44</f>
        <v>5658</v>
      </c>
      <c r="D44" s="31">
        <f>chèque!D44+courant!D44+épargne!D44+terme!D44+divers!D44</f>
        <v>76435</v>
      </c>
      <c r="E44" s="31">
        <f>chèque!E44+courant!E44+épargne!E44+terme!E44+divers!E44</f>
        <v>1584</v>
      </c>
      <c r="F44" s="31">
        <f>chèque!F44+courant!F44+épargne!F44+terme!F44+divers!F44</f>
        <v>91805</v>
      </c>
      <c r="G44" s="31">
        <f>chèque!G44+courant!G44+épargne!G44+terme!G44+divers!G44</f>
        <v>18</v>
      </c>
      <c r="H44" s="31">
        <f>chèque!H44+courant!H44+épargne!H44+terme!H44+divers!H44</f>
        <v>324</v>
      </c>
      <c r="I44" s="31">
        <f>chèque!I44+courant!I44+épargne!I44+terme!I44+divers!I44</f>
        <v>0</v>
      </c>
      <c r="J44" s="31">
        <f>chèque!J44+courant!J44+épargne!J44+terme!J44+divers!J44</f>
        <v>0</v>
      </c>
      <c r="K44" s="31">
        <f>chèque!K44+courant!K44+épargne!K44+terme!K44+divers!K44</f>
        <v>0</v>
      </c>
      <c r="L44" s="31">
        <f>chèque!L44+courant!L44+épargne!L44+terme!L44+divers!L44</f>
        <v>0</v>
      </c>
      <c r="M44" s="31">
        <f>chèque!M44+courant!M44+épargne!M44+terme!M44+divers!M44</f>
        <v>0</v>
      </c>
      <c r="N44" s="31">
        <f>chèque!N44+courant!N44+épargne!N44+terme!N44+divers!N44</f>
        <v>0</v>
      </c>
      <c r="O44" s="31">
        <f aca="true" t="shared" si="2" ref="O44:O75">C44+E44+G44+I44+K44+M44</f>
        <v>7260</v>
      </c>
      <c r="P44" s="31">
        <f aca="true" t="shared" si="3" ref="P44:P75">D44+F44+H44+J44+L44+N44</f>
        <v>168564</v>
      </c>
    </row>
    <row r="45" spans="1:16" s="10" customFormat="1" ht="15.75" customHeight="1">
      <c r="A45" s="29" t="s">
        <v>219</v>
      </c>
      <c r="B45" s="30" t="s">
        <v>46</v>
      </c>
      <c r="C45" s="31">
        <f>chèque!C45+courant!C45+épargne!C45+terme!C45+divers!C45</f>
        <v>6021</v>
      </c>
      <c r="D45" s="31">
        <f>chèque!D45+courant!D45+épargne!D45+terme!D45+divers!D45</f>
        <v>178785</v>
      </c>
      <c r="E45" s="31">
        <f>chèque!E45+courant!E45+épargne!E45+terme!E45+divers!E45</f>
        <v>149</v>
      </c>
      <c r="F45" s="31">
        <f>chèque!F45+courant!F45+épargne!F45+terme!F45+divers!F45</f>
        <v>6492</v>
      </c>
      <c r="G45" s="31">
        <f>chèque!G45+courant!G45+épargne!G45+terme!G45+divers!G45</f>
        <v>1</v>
      </c>
      <c r="H45" s="31">
        <f>chèque!H45+courant!H45+épargne!H45+terme!H45+divers!H45</f>
        <v>1</v>
      </c>
      <c r="I45" s="31">
        <f>chèque!I45+courant!I45+épargne!I45+terme!I45+divers!I45</f>
        <v>0</v>
      </c>
      <c r="J45" s="31">
        <f>chèque!J45+courant!J45+épargne!J45+terme!J45+divers!J45</f>
        <v>0</v>
      </c>
      <c r="K45" s="31">
        <f>chèque!K45+courant!K45+épargne!K45+terme!K45+divers!K45</f>
        <v>0</v>
      </c>
      <c r="L45" s="31">
        <f>chèque!L45+courant!L45+épargne!L45+terme!L45+divers!L45</f>
        <v>0</v>
      </c>
      <c r="M45" s="31">
        <f>chèque!M45+courant!M45+épargne!M45+terme!M45+divers!M45</f>
        <v>0</v>
      </c>
      <c r="N45" s="31">
        <f>chèque!N45+courant!N45+épargne!N45+terme!N45+divers!N45</f>
        <v>0</v>
      </c>
      <c r="O45" s="31">
        <f t="shared" si="2"/>
        <v>6171</v>
      </c>
      <c r="P45" s="31">
        <f t="shared" si="3"/>
        <v>185278</v>
      </c>
    </row>
    <row r="46" spans="1:16" s="10" customFormat="1" ht="15.75" customHeight="1">
      <c r="A46" s="29" t="s">
        <v>220</v>
      </c>
      <c r="B46" s="30" t="s">
        <v>47</v>
      </c>
      <c r="C46" s="31">
        <f>chèque!C46+courant!C46+épargne!C46+terme!C46+divers!C46</f>
        <v>14783</v>
      </c>
      <c r="D46" s="31">
        <f>chèque!D46+courant!D46+épargne!D46+terme!D46+divers!D46</f>
        <v>456239</v>
      </c>
      <c r="E46" s="31">
        <f>chèque!E46+courant!E46+épargne!E46+terme!E46+divers!E46</f>
        <v>2103</v>
      </c>
      <c r="F46" s="31">
        <f>chèque!F46+courant!F46+épargne!F46+terme!F46+divers!F46</f>
        <v>135155</v>
      </c>
      <c r="G46" s="31">
        <f>chèque!G46+courant!G46+épargne!G46+terme!G46+divers!G46</f>
        <v>51</v>
      </c>
      <c r="H46" s="31">
        <f>chèque!H46+courant!H46+épargne!H46+terme!H46+divers!H46</f>
        <v>1051</v>
      </c>
      <c r="I46" s="31">
        <f>chèque!I46+courant!I46+épargne!I46+terme!I46+divers!I46</f>
        <v>0</v>
      </c>
      <c r="J46" s="31">
        <f>chèque!J46+courant!J46+épargne!J46+terme!J46+divers!J46</f>
        <v>0</v>
      </c>
      <c r="K46" s="31">
        <f>chèque!K46+courant!K46+épargne!K46+terme!K46+divers!K46</f>
        <v>0</v>
      </c>
      <c r="L46" s="31">
        <f>chèque!L46+courant!L46+épargne!L46+terme!L46+divers!L46</f>
        <v>0</v>
      </c>
      <c r="M46" s="31">
        <f>chèque!M46+courant!M46+épargne!M46+terme!M46+divers!M46</f>
        <v>0</v>
      </c>
      <c r="N46" s="31">
        <f>chèque!N46+courant!N46+épargne!N46+terme!N46+divers!N46</f>
        <v>0</v>
      </c>
      <c r="O46" s="31">
        <f t="shared" si="2"/>
        <v>16937</v>
      </c>
      <c r="P46" s="31">
        <f t="shared" si="3"/>
        <v>592445</v>
      </c>
    </row>
    <row r="47" spans="1:16" s="10" customFormat="1" ht="15.75" customHeight="1">
      <c r="A47" s="32" t="s">
        <v>221</v>
      </c>
      <c r="B47" s="33" t="s">
        <v>48</v>
      </c>
      <c r="C47" s="34">
        <f>chèque!C47+courant!C47+épargne!C47+terme!C47+divers!C47</f>
        <v>2738</v>
      </c>
      <c r="D47" s="34">
        <f>chèque!D47+courant!D47+épargne!D47+terme!D47+divers!D47</f>
        <v>54453</v>
      </c>
      <c r="E47" s="34">
        <f>chèque!E47+courant!E47+épargne!E47+terme!E47+divers!E47</f>
        <v>920</v>
      </c>
      <c r="F47" s="34">
        <f>chèque!F47+courant!F47+épargne!F47+terme!F47+divers!F47</f>
        <v>45858</v>
      </c>
      <c r="G47" s="34">
        <f>chèque!G47+courant!G47+épargne!G47+terme!G47+divers!G47</f>
        <v>0</v>
      </c>
      <c r="H47" s="34">
        <f>chèque!H47+courant!H47+épargne!H47+terme!H47+divers!H47</f>
        <v>0</v>
      </c>
      <c r="I47" s="34">
        <f>chèque!I47+courant!I47+épargne!I47+terme!I47+divers!I47</f>
        <v>0</v>
      </c>
      <c r="J47" s="34">
        <f>chèque!J47+courant!J47+épargne!J47+terme!J47+divers!J47</f>
        <v>0</v>
      </c>
      <c r="K47" s="34">
        <f>chèque!K47+courant!K47+épargne!K47+terme!K47+divers!K47</f>
        <v>0</v>
      </c>
      <c r="L47" s="34">
        <f>chèque!L47+courant!L47+épargne!L47+terme!L47+divers!L47</f>
        <v>0</v>
      </c>
      <c r="M47" s="34">
        <f>chèque!M47+courant!M47+épargne!M47+terme!M47+divers!M47</f>
        <v>0</v>
      </c>
      <c r="N47" s="34">
        <f>chèque!N47+courant!N47+épargne!N47+terme!N47+divers!N47</f>
        <v>0</v>
      </c>
      <c r="O47" s="34">
        <f t="shared" si="2"/>
        <v>3658</v>
      </c>
      <c r="P47" s="34">
        <f t="shared" si="3"/>
        <v>100311</v>
      </c>
    </row>
    <row r="48" spans="1:16" s="10" customFormat="1" ht="15.75" customHeight="1">
      <c r="A48" s="29" t="s">
        <v>222</v>
      </c>
      <c r="B48" s="30" t="s">
        <v>49</v>
      </c>
      <c r="C48" s="31">
        <f>chèque!C48+courant!C48+épargne!C48+terme!C48+divers!C48</f>
        <v>2252102</v>
      </c>
      <c r="D48" s="31">
        <f>chèque!D48+courant!D48+épargne!D48+terme!D48+divers!D48</f>
        <v>218449768</v>
      </c>
      <c r="E48" s="31">
        <f>chèque!E48+courant!E48+épargne!E48+terme!E48+divers!E48</f>
        <v>261212</v>
      </c>
      <c r="F48" s="31">
        <f>chèque!F48+courant!F48+épargne!F48+terme!F48+divers!F48</f>
        <v>17219762</v>
      </c>
      <c r="G48" s="31">
        <f>chèque!G48+courant!G48+épargne!G48+terme!G48+divers!G48</f>
        <v>13654</v>
      </c>
      <c r="H48" s="31">
        <f>chèque!H48+courant!H48+épargne!H48+terme!H48+divers!H48</f>
        <v>1942601</v>
      </c>
      <c r="I48" s="31">
        <f>chèque!I48+courant!I48+épargne!I48+terme!I48+divers!I48</f>
        <v>4194</v>
      </c>
      <c r="J48" s="31">
        <f>chèque!J48+courant!J48+épargne!J48+terme!J48+divers!J48</f>
        <v>4192008</v>
      </c>
      <c r="K48" s="31">
        <f>chèque!K48+courant!K48+épargne!K48+terme!K48+divers!K48</f>
        <v>896</v>
      </c>
      <c r="L48" s="31">
        <f>chèque!L48+courant!L48+épargne!L48+terme!L48+divers!L48</f>
        <v>195413</v>
      </c>
      <c r="M48" s="31">
        <f>chèque!M48+courant!M48+épargne!M48+terme!M48+divers!M48</f>
        <v>343</v>
      </c>
      <c r="N48" s="31">
        <f>chèque!N48+courant!N48+épargne!N48+terme!N48+divers!N48</f>
        <v>603699</v>
      </c>
      <c r="O48" s="31">
        <f t="shared" si="2"/>
        <v>2532401</v>
      </c>
      <c r="P48" s="31">
        <f t="shared" si="3"/>
        <v>242603251</v>
      </c>
    </row>
    <row r="49" spans="1:16" s="10" customFormat="1" ht="15.75" customHeight="1">
      <c r="A49" s="29" t="s">
        <v>223</v>
      </c>
      <c r="B49" s="30" t="s">
        <v>50</v>
      </c>
      <c r="C49" s="31">
        <f>chèque!C49+courant!C49+épargne!C49+terme!C49+divers!C49</f>
        <v>19829</v>
      </c>
      <c r="D49" s="31">
        <f>chèque!D49+courant!D49+épargne!D49+terme!D49+divers!D49</f>
        <v>469318</v>
      </c>
      <c r="E49" s="31">
        <f>chèque!E49+courant!E49+épargne!E49+terme!E49+divers!E49</f>
        <v>1825</v>
      </c>
      <c r="F49" s="31">
        <f>chèque!F49+courant!F49+épargne!F49+terme!F49+divers!F49</f>
        <v>95467</v>
      </c>
      <c r="G49" s="31">
        <f>chèque!G49+courant!G49+épargne!G49+terme!G49+divers!G49</f>
        <v>251</v>
      </c>
      <c r="H49" s="31">
        <f>chèque!H49+courant!H49+épargne!H49+terme!H49+divers!H49</f>
        <v>8207</v>
      </c>
      <c r="I49" s="31">
        <f>chèque!I49+courant!I49+épargne!I49+terme!I49+divers!I49</f>
        <v>0</v>
      </c>
      <c r="J49" s="31">
        <f>chèque!J49+courant!J49+épargne!J49+terme!J49+divers!J49</f>
        <v>0</v>
      </c>
      <c r="K49" s="31">
        <f>chèque!K49+courant!K49+épargne!K49+terme!K49+divers!K49</f>
        <v>0</v>
      </c>
      <c r="L49" s="31">
        <f>chèque!L49+courant!L49+épargne!L49+terme!L49+divers!L49</f>
        <v>0</v>
      </c>
      <c r="M49" s="31">
        <f>chèque!M49+courant!M49+épargne!M49+terme!M49+divers!M49</f>
        <v>0</v>
      </c>
      <c r="N49" s="31">
        <f>chèque!N49+courant!N49+épargne!N49+terme!N49+divers!N49</f>
        <v>0</v>
      </c>
      <c r="O49" s="31">
        <f t="shared" si="2"/>
        <v>21905</v>
      </c>
      <c r="P49" s="31">
        <f t="shared" si="3"/>
        <v>572992</v>
      </c>
    </row>
    <row r="50" spans="1:16" s="10" customFormat="1" ht="15.75" customHeight="1">
      <c r="A50" s="29" t="s">
        <v>395</v>
      </c>
      <c r="B50" s="30" t="s">
        <v>396</v>
      </c>
      <c r="C50" s="31">
        <f>chèque!C50+courant!C50+épargne!C50+terme!C50+divers!C50</f>
        <v>6380</v>
      </c>
      <c r="D50" s="31">
        <f>chèque!D50+courant!D50+épargne!D50+terme!D50+divers!D50</f>
        <v>125100</v>
      </c>
      <c r="E50" s="31">
        <f>chèque!E50+courant!E50+épargne!E50+terme!E50+divers!E50</f>
        <v>514</v>
      </c>
      <c r="F50" s="31">
        <f>chèque!F50+courant!F50+épargne!F50+terme!F50+divers!F50</f>
        <v>29901</v>
      </c>
      <c r="G50" s="31">
        <f>chèque!G50+courant!G50+épargne!G50+terme!G50+divers!G50</f>
        <v>6</v>
      </c>
      <c r="H50" s="31">
        <f>chèque!H50+courant!H50+épargne!H50+terme!H50+divers!H50</f>
        <v>19</v>
      </c>
      <c r="I50" s="31">
        <f>chèque!I50+courant!I50+épargne!I50+terme!I50+divers!I50</f>
        <v>0</v>
      </c>
      <c r="J50" s="31">
        <f>chèque!J50+courant!J50+épargne!J50+terme!J50+divers!J50</f>
        <v>0</v>
      </c>
      <c r="K50" s="31">
        <f>chèque!K50+courant!K50+épargne!K50+terme!K50+divers!K50</f>
        <v>0</v>
      </c>
      <c r="L50" s="31">
        <f>chèque!L50+courant!L50+épargne!L50+terme!L50+divers!L50</f>
        <v>0</v>
      </c>
      <c r="M50" s="31">
        <f>chèque!M50+courant!M50+épargne!M50+terme!M50+divers!M50</f>
        <v>0</v>
      </c>
      <c r="N50" s="31">
        <f>chèque!N50+courant!N50+épargne!N50+terme!N50+divers!N50</f>
        <v>0</v>
      </c>
      <c r="O50" s="31">
        <f t="shared" si="2"/>
        <v>6900</v>
      </c>
      <c r="P50" s="31">
        <f t="shared" si="3"/>
        <v>155020</v>
      </c>
    </row>
    <row r="51" spans="1:16" s="10" customFormat="1" ht="15.75" customHeight="1">
      <c r="A51" s="11" t="s">
        <v>224</v>
      </c>
      <c r="B51" s="12" t="s">
        <v>51</v>
      </c>
      <c r="C51" s="31">
        <f>chèque!C51+courant!C51+épargne!C51+terme!C51+divers!C51</f>
        <v>24537</v>
      </c>
      <c r="D51" s="31">
        <f>chèque!D51+courant!D51+épargne!D51+terme!D51+divers!D51</f>
        <v>604692</v>
      </c>
      <c r="E51" s="31">
        <f>chèque!E51+courant!E51+épargne!E51+terme!E51+divers!E51</f>
        <v>119</v>
      </c>
      <c r="F51" s="31">
        <f>chèque!F51+courant!F51+épargne!F51+terme!F51+divers!F51</f>
        <v>1924</v>
      </c>
      <c r="G51" s="31">
        <f>chèque!G51+courant!G51+épargne!G51+terme!G51+divers!G51</f>
        <v>63</v>
      </c>
      <c r="H51" s="31">
        <f>chèque!H51+courant!H51+épargne!H51+terme!H51+divers!H51</f>
        <v>977</v>
      </c>
      <c r="I51" s="31">
        <f>chèque!I51+courant!I51+épargne!I51+terme!I51+divers!I51</f>
        <v>0</v>
      </c>
      <c r="J51" s="31">
        <f>chèque!J51+courant!J51+épargne!J51+terme!J51+divers!J51</f>
        <v>0</v>
      </c>
      <c r="K51" s="31">
        <f>chèque!K51+courant!K51+épargne!K51+terme!K51+divers!K51</f>
        <v>0</v>
      </c>
      <c r="L51" s="31">
        <f>chèque!L51+courant!L51+épargne!L51+terme!L51+divers!L51</f>
        <v>0</v>
      </c>
      <c r="M51" s="31">
        <f>chèque!M51+courant!M51+épargne!M51+terme!M51+divers!M51</f>
        <v>0</v>
      </c>
      <c r="N51" s="31">
        <f>chèque!N51+courant!N51+épargne!N51+terme!N51+divers!N51</f>
        <v>0</v>
      </c>
      <c r="O51" s="31">
        <f t="shared" si="2"/>
        <v>24719</v>
      </c>
      <c r="P51" s="31">
        <f t="shared" si="3"/>
        <v>607593</v>
      </c>
    </row>
    <row r="52" spans="1:16" s="10" customFormat="1" ht="15.75" customHeight="1">
      <c r="A52" s="11" t="s">
        <v>397</v>
      </c>
      <c r="B52" s="12" t="s">
        <v>55</v>
      </c>
      <c r="C52" s="31">
        <f>chèque!C52+courant!C52+épargne!C52+terme!C52+divers!C52</f>
        <v>2058</v>
      </c>
      <c r="D52" s="31">
        <f>chèque!D52+courant!D52+épargne!D52+terme!D52+divers!D52</f>
        <v>55975</v>
      </c>
      <c r="E52" s="31">
        <f>chèque!E52+courant!E52+épargne!E52+terme!E52+divers!E52</f>
        <v>934</v>
      </c>
      <c r="F52" s="31">
        <f>chèque!F52+courant!F52+épargne!F52+terme!F52+divers!F52</f>
        <v>52091</v>
      </c>
      <c r="G52" s="31">
        <f>chèque!G52+courant!G52+épargne!G52+terme!G52+divers!G52</f>
        <v>0</v>
      </c>
      <c r="H52" s="31">
        <f>chèque!H52+courant!H52+épargne!H52+terme!H52+divers!H52</f>
        <v>0</v>
      </c>
      <c r="I52" s="31">
        <f>chèque!I52+courant!I52+épargne!I52+terme!I52+divers!I52</f>
        <v>0</v>
      </c>
      <c r="J52" s="31">
        <f>chèque!J52+courant!J52+épargne!J52+terme!J52+divers!J52</f>
        <v>0</v>
      </c>
      <c r="K52" s="31">
        <f>chèque!K52+courant!K52+épargne!K52+terme!K52+divers!K52</f>
        <v>0</v>
      </c>
      <c r="L52" s="31">
        <f>chèque!L52+courant!L52+épargne!L52+terme!L52+divers!L52</f>
        <v>0</v>
      </c>
      <c r="M52" s="31">
        <f>chèque!M52+courant!M52+épargne!M52+terme!M52+divers!M52</f>
        <v>0</v>
      </c>
      <c r="N52" s="31">
        <f>chèque!N52+courant!N52+épargne!N52+terme!N52+divers!N52</f>
        <v>0</v>
      </c>
      <c r="O52" s="31">
        <f t="shared" si="2"/>
        <v>2992</v>
      </c>
      <c r="P52" s="31">
        <f t="shared" si="3"/>
        <v>108066</v>
      </c>
    </row>
    <row r="53" spans="1:16" s="10" customFormat="1" ht="15.75" customHeight="1">
      <c r="A53" s="29" t="s">
        <v>225</v>
      </c>
      <c r="B53" s="30" t="s">
        <v>56</v>
      </c>
      <c r="C53" s="31">
        <f>chèque!C53+courant!C53+épargne!C53+terme!C53+divers!C53</f>
        <v>16529</v>
      </c>
      <c r="D53" s="31">
        <f>chèque!D53+courant!D53+épargne!D53+terme!D53+divers!D53</f>
        <v>367220</v>
      </c>
      <c r="E53" s="31">
        <f>chèque!E53+courant!E53+épargne!E53+terme!E53+divers!E53</f>
        <v>2246</v>
      </c>
      <c r="F53" s="31">
        <f>chèque!F53+courant!F53+épargne!F53+terme!F53+divers!F53</f>
        <v>172737</v>
      </c>
      <c r="G53" s="31">
        <f>chèque!G53+courant!G53+épargne!G53+terme!G53+divers!G53</f>
        <v>18</v>
      </c>
      <c r="H53" s="31">
        <f>chèque!H53+courant!H53+épargne!H53+terme!H53+divers!H53</f>
        <v>214</v>
      </c>
      <c r="I53" s="31">
        <f>chèque!I53+courant!I53+épargne!I53+terme!I53+divers!I53</f>
        <v>1</v>
      </c>
      <c r="J53" s="31">
        <f>chèque!J53+courant!J53+épargne!J53+terme!J53+divers!J53</f>
        <v>28</v>
      </c>
      <c r="K53" s="31">
        <f>chèque!K53+courant!K53+épargne!K53+terme!K53+divers!K53</f>
        <v>0</v>
      </c>
      <c r="L53" s="31">
        <f>chèque!L53+courant!L53+épargne!L53+terme!L53+divers!L53</f>
        <v>0</v>
      </c>
      <c r="M53" s="31">
        <f>chèque!M53+courant!M53+épargne!M53+terme!M53+divers!M53</f>
        <v>0</v>
      </c>
      <c r="N53" s="31">
        <f>chèque!N53+courant!N53+épargne!N53+terme!N53+divers!N53</f>
        <v>0</v>
      </c>
      <c r="O53" s="31">
        <f t="shared" si="2"/>
        <v>18794</v>
      </c>
      <c r="P53" s="31">
        <f t="shared" si="3"/>
        <v>540199</v>
      </c>
    </row>
    <row r="54" spans="1:16" s="10" customFormat="1" ht="15.75" customHeight="1">
      <c r="A54" s="29" t="s">
        <v>226</v>
      </c>
      <c r="B54" s="30" t="s">
        <v>58</v>
      </c>
      <c r="C54" s="31">
        <f>chèque!C54+courant!C54+épargne!C54+terme!C54+divers!C54</f>
        <v>6713</v>
      </c>
      <c r="D54" s="31">
        <f>chèque!D54+courant!D54+épargne!D54+terme!D54+divers!D54</f>
        <v>142148</v>
      </c>
      <c r="E54" s="31">
        <f>chèque!E54+courant!E54+épargne!E54+terme!E54+divers!E54</f>
        <v>1383</v>
      </c>
      <c r="F54" s="31">
        <f>chèque!F54+courant!F54+épargne!F54+terme!F54+divers!F54</f>
        <v>127964</v>
      </c>
      <c r="G54" s="31">
        <f>chèque!G54+courant!G54+épargne!G54+terme!G54+divers!G54</f>
        <v>12</v>
      </c>
      <c r="H54" s="31">
        <f>chèque!H54+courant!H54+épargne!H54+terme!H54+divers!H54</f>
        <v>538</v>
      </c>
      <c r="I54" s="31">
        <f>chèque!I54+courant!I54+épargne!I54+terme!I54+divers!I54</f>
        <v>0</v>
      </c>
      <c r="J54" s="31">
        <f>chèque!J54+courant!J54+épargne!J54+terme!J54+divers!J54</f>
        <v>0</v>
      </c>
      <c r="K54" s="31">
        <f>chèque!K54+courant!K54+épargne!K54+terme!K54+divers!K54</f>
        <v>1</v>
      </c>
      <c r="L54" s="31">
        <f>chèque!L54+courant!L54+épargne!L54+terme!L54+divers!L54</f>
        <v>55</v>
      </c>
      <c r="M54" s="31">
        <f>chèque!M54+courant!M54+épargne!M54+terme!M54+divers!M54</f>
        <v>0</v>
      </c>
      <c r="N54" s="31">
        <f>chèque!N54+courant!N54+épargne!N54+terme!N54+divers!N54</f>
        <v>0</v>
      </c>
      <c r="O54" s="31">
        <f t="shared" si="2"/>
        <v>8109</v>
      </c>
      <c r="P54" s="31">
        <f t="shared" si="3"/>
        <v>270705</v>
      </c>
    </row>
    <row r="55" spans="1:16" s="10" customFormat="1" ht="15.75" customHeight="1">
      <c r="A55" s="29" t="s">
        <v>227</v>
      </c>
      <c r="B55" s="30" t="s">
        <v>60</v>
      </c>
      <c r="C55" s="31">
        <f>chèque!C55+courant!C55+épargne!C55+terme!C55+divers!C55</f>
        <v>8080</v>
      </c>
      <c r="D55" s="31">
        <f>chèque!D55+courant!D55+épargne!D55+terme!D55+divers!D55</f>
        <v>427527</v>
      </c>
      <c r="E55" s="31">
        <f>chèque!E55+courant!E55+épargne!E55+terme!E55+divers!E55</f>
        <v>10820</v>
      </c>
      <c r="F55" s="31">
        <f>chèque!F55+courant!F55+épargne!F55+terme!F55+divers!F55</f>
        <v>1383477</v>
      </c>
      <c r="G55" s="31">
        <f>chèque!G55+courant!G55+épargne!G55+terme!G55+divers!G55</f>
        <v>2</v>
      </c>
      <c r="H55" s="31">
        <f>chèque!H55+courant!H55+épargne!H55+terme!H55+divers!H55</f>
        <v>24</v>
      </c>
      <c r="I55" s="31">
        <f>chèque!I55+courant!I55+épargne!I55+terme!I55+divers!I55</f>
        <v>0</v>
      </c>
      <c r="J55" s="31">
        <f>chèque!J55+courant!J55+épargne!J55+terme!J55+divers!J55</f>
        <v>0</v>
      </c>
      <c r="K55" s="31">
        <f>chèque!K55+courant!K55+épargne!K55+terme!K55+divers!K55</f>
        <v>0</v>
      </c>
      <c r="L55" s="31">
        <f>chèque!L55+courant!L55+épargne!L55+terme!L55+divers!L55</f>
        <v>0</v>
      </c>
      <c r="M55" s="31">
        <f>chèque!M55+courant!M55+épargne!M55+terme!M55+divers!M55</f>
        <v>0</v>
      </c>
      <c r="N55" s="31">
        <f>chèque!N55+courant!N55+épargne!N55+terme!N55+divers!N55</f>
        <v>0</v>
      </c>
      <c r="O55" s="31">
        <f t="shared" si="2"/>
        <v>18902</v>
      </c>
      <c r="P55" s="31">
        <f t="shared" si="3"/>
        <v>1811028</v>
      </c>
    </row>
    <row r="56" spans="1:16" s="10" customFormat="1" ht="15.75" customHeight="1">
      <c r="A56" s="29" t="s">
        <v>228</v>
      </c>
      <c r="B56" s="30" t="s">
        <v>61</v>
      </c>
      <c r="C56" s="31">
        <f>chèque!C56+courant!C56+épargne!C56+terme!C56+divers!C56</f>
        <v>5186</v>
      </c>
      <c r="D56" s="31">
        <f>chèque!D56+courant!D56+épargne!D56+terme!D56+divers!D56</f>
        <v>294268</v>
      </c>
      <c r="E56" s="31">
        <f>chèque!E56+courant!E56+épargne!E56+terme!E56+divers!E56</f>
        <v>1937</v>
      </c>
      <c r="F56" s="31">
        <f>chèque!F56+courant!F56+épargne!F56+terme!F56+divers!F56</f>
        <v>228707</v>
      </c>
      <c r="G56" s="31">
        <f>chèque!G56+courant!G56+épargne!G56+terme!G56+divers!G56</f>
        <v>0</v>
      </c>
      <c r="H56" s="31">
        <f>chèque!H56+courant!H56+épargne!H56+terme!H56+divers!H56</f>
        <v>0</v>
      </c>
      <c r="I56" s="31">
        <f>chèque!I56+courant!I56+épargne!I56+terme!I56+divers!I56</f>
        <v>0</v>
      </c>
      <c r="J56" s="31">
        <f>chèque!J56+courant!J56+épargne!J56+terme!J56+divers!J56</f>
        <v>0</v>
      </c>
      <c r="K56" s="31">
        <f>chèque!K56+courant!K56+épargne!K56+terme!K56+divers!K56</f>
        <v>0</v>
      </c>
      <c r="L56" s="31">
        <f>chèque!L56+courant!L56+épargne!L56+terme!L56+divers!L56</f>
        <v>0</v>
      </c>
      <c r="M56" s="31">
        <f>chèque!M56+courant!M56+épargne!M56+terme!M56+divers!M56</f>
        <v>0</v>
      </c>
      <c r="N56" s="31">
        <f>chèque!N56+courant!N56+épargne!N56+terme!N56+divers!N56</f>
        <v>0</v>
      </c>
      <c r="O56" s="31">
        <f t="shared" si="2"/>
        <v>7123</v>
      </c>
      <c r="P56" s="31">
        <f t="shared" si="3"/>
        <v>522975</v>
      </c>
    </row>
    <row r="57" spans="1:16" s="10" customFormat="1" ht="15.75" customHeight="1">
      <c r="A57" s="29" t="s">
        <v>229</v>
      </c>
      <c r="B57" s="30" t="s">
        <v>62</v>
      </c>
      <c r="C57" s="31">
        <f>chèque!C57+courant!C57+épargne!C57+terme!C57+divers!C57</f>
        <v>6160</v>
      </c>
      <c r="D57" s="31">
        <f>chèque!D57+courant!D57+épargne!D57+terme!D57+divers!D57</f>
        <v>148693</v>
      </c>
      <c r="E57" s="31">
        <f>chèque!E57+courant!E57+épargne!E57+terme!E57+divers!E57</f>
        <v>1096</v>
      </c>
      <c r="F57" s="31">
        <f>chèque!F57+courant!F57+épargne!F57+terme!F57+divers!F57</f>
        <v>56140</v>
      </c>
      <c r="G57" s="31">
        <f>chèque!G57+courant!G57+épargne!G57+terme!G57+divers!G57</f>
        <v>4</v>
      </c>
      <c r="H57" s="31">
        <f>chèque!H57+courant!H57+épargne!H57+terme!H57+divers!H57</f>
        <v>13</v>
      </c>
      <c r="I57" s="31">
        <f>chèque!I57+courant!I57+épargne!I57+terme!I57+divers!I57</f>
        <v>0</v>
      </c>
      <c r="J57" s="31">
        <f>chèque!J57+courant!J57+épargne!J57+terme!J57+divers!J57</f>
        <v>0</v>
      </c>
      <c r="K57" s="31">
        <f>chèque!K57+courant!K57+épargne!K57+terme!K57+divers!K57</f>
        <v>0</v>
      </c>
      <c r="L57" s="31">
        <f>chèque!L57+courant!L57+épargne!L57+terme!L57+divers!L57</f>
        <v>0</v>
      </c>
      <c r="M57" s="31">
        <f>chèque!M57+courant!M57+épargne!M57+terme!M57+divers!M57</f>
        <v>0</v>
      </c>
      <c r="N57" s="31">
        <f>chèque!N57+courant!N57+épargne!N57+terme!N57+divers!N57</f>
        <v>0</v>
      </c>
      <c r="O57" s="31">
        <f t="shared" si="2"/>
        <v>7260</v>
      </c>
      <c r="P57" s="31">
        <f t="shared" si="3"/>
        <v>204846</v>
      </c>
    </row>
    <row r="58" spans="1:16" s="10" customFormat="1" ht="15.75" customHeight="1">
      <c r="A58" s="29" t="s">
        <v>230</v>
      </c>
      <c r="B58" s="30" t="s">
        <v>64</v>
      </c>
      <c r="C58" s="31">
        <f>chèque!C58+courant!C58+épargne!C58+terme!C58+divers!C58</f>
        <v>10589</v>
      </c>
      <c r="D58" s="31">
        <f>chèque!D58+courant!D58+épargne!D58+terme!D58+divers!D58</f>
        <v>295717</v>
      </c>
      <c r="E58" s="31">
        <f>chèque!E58+courant!E58+épargne!E58+terme!E58+divers!E58</f>
        <v>2186</v>
      </c>
      <c r="F58" s="31">
        <f>chèque!F58+courant!F58+épargne!F58+terme!F58+divers!F58</f>
        <v>191740</v>
      </c>
      <c r="G58" s="31">
        <f>chèque!G58+courant!G58+épargne!G58+terme!G58+divers!G58</f>
        <v>7</v>
      </c>
      <c r="H58" s="31">
        <f>chèque!H58+courant!H58+épargne!H58+terme!H58+divers!H58</f>
        <v>106</v>
      </c>
      <c r="I58" s="31">
        <f>chèque!I58+courant!I58+épargne!I58+terme!I58+divers!I58</f>
        <v>0</v>
      </c>
      <c r="J58" s="31">
        <f>chèque!J58+courant!J58+épargne!J58+terme!J58+divers!J58</f>
        <v>0</v>
      </c>
      <c r="K58" s="31">
        <f>chèque!K58+courant!K58+épargne!K58+terme!K58+divers!K58</f>
        <v>0</v>
      </c>
      <c r="L58" s="31">
        <f>chèque!L58+courant!L58+épargne!L58+terme!L58+divers!L58</f>
        <v>0</v>
      </c>
      <c r="M58" s="31">
        <f>chèque!M58+courant!M58+épargne!M58+terme!M58+divers!M58</f>
        <v>0</v>
      </c>
      <c r="N58" s="31">
        <f>chèque!N58+courant!N58+épargne!N58+terme!N58+divers!N58</f>
        <v>0</v>
      </c>
      <c r="O58" s="31">
        <f t="shared" si="2"/>
        <v>12782</v>
      </c>
      <c r="P58" s="31">
        <f t="shared" si="3"/>
        <v>487563</v>
      </c>
    </row>
    <row r="59" spans="1:16" s="10" customFormat="1" ht="15.75" customHeight="1">
      <c r="A59" s="29" t="s">
        <v>231</v>
      </c>
      <c r="B59" s="30" t="s">
        <v>65</v>
      </c>
      <c r="C59" s="31">
        <f>chèque!C59+courant!C59+épargne!C59+terme!C59+divers!C59</f>
        <v>114164</v>
      </c>
      <c r="D59" s="31">
        <f>chèque!D59+courant!D59+épargne!D59+terme!D59+divers!D59</f>
        <v>4218509</v>
      </c>
      <c r="E59" s="31">
        <f>chèque!E59+courant!E59+épargne!E59+terme!E59+divers!E59</f>
        <v>12410</v>
      </c>
      <c r="F59" s="31">
        <f>chèque!F59+courant!F59+épargne!F59+terme!F59+divers!F59</f>
        <v>690609</v>
      </c>
      <c r="G59" s="31">
        <f>chèque!G59+courant!G59+épargne!G59+terme!G59+divers!G59</f>
        <v>1151</v>
      </c>
      <c r="H59" s="31">
        <f>chèque!H59+courant!H59+épargne!H59+terme!H59+divers!H59</f>
        <v>41638</v>
      </c>
      <c r="I59" s="31">
        <f>chèque!I59+courant!I59+épargne!I59+terme!I59+divers!I59</f>
        <v>13</v>
      </c>
      <c r="J59" s="31">
        <f>chèque!J59+courant!J59+épargne!J59+terme!J59+divers!J59</f>
        <v>603</v>
      </c>
      <c r="K59" s="31">
        <f>chèque!K59+courant!K59+épargne!K59+terme!K59+divers!K59</f>
        <v>3</v>
      </c>
      <c r="L59" s="31">
        <f>chèque!L59+courant!L59+épargne!L59+terme!L59+divers!L59</f>
        <v>1</v>
      </c>
      <c r="M59" s="31">
        <f>chèque!M59+courant!M59+épargne!M59+terme!M59+divers!M59</f>
        <v>0</v>
      </c>
      <c r="N59" s="31">
        <f>chèque!N59+courant!N59+épargne!N59+terme!N59+divers!N59</f>
        <v>0</v>
      </c>
      <c r="O59" s="31">
        <f t="shared" si="2"/>
        <v>127741</v>
      </c>
      <c r="P59" s="31">
        <f t="shared" si="3"/>
        <v>4951360</v>
      </c>
    </row>
    <row r="60" spans="1:16" s="10" customFormat="1" ht="15.75" customHeight="1">
      <c r="A60" s="29" t="s">
        <v>232</v>
      </c>
      <c r="B60" s="30" t="s">
        <v>67</v>
      </c>
      <c r="C60" s="31">
        <f>chèque!C60+courant!C60+épargne!C60+terme!C60+divers!C60</f>
        <v>32559</v>
      </c>
      <c r="D60" s="31">
        <f>chèque!D60+courant!D60+épargne!D60+terme!D60+divers!D60</f>
        <v>829556</v>
      </c>
      <c r="E60" s="31">
        <f>chèque!E60+courant!E60+épargne!E60+terme!E60+divers!E60</f>
        <v>10094</v>
      </c>
      <c r="F60" s="31">
        <f>chèque!F60+courant!F60+épargne!F60+terme!F60+divers!F60</f>
        <v>645788</v>
      </c>
      <c r="G60" s="31">
        <f>chèque!G60+courant!G60+épargne!G60+terme!G60+divers!G60</f>
        <v>31</v>
      </c>
      <c r="H60" s="31">
        <f>chèque!H60+courant!H60+épargne!H60+terme!H60+divers!H60</f>
        <v>371</v>
      </c>
      <c r="I60" s="31">
        <f>chèque!I60+courant!I60+épargne!I60+terme!I60+divers!I60</f>
        <v>0</v>
      </c>
      <c r="J60" s="31">
        <f>chèque!J60+courant!J60+épargne!J60+terme!J60+divers!J60</f>
        <v>0</v>
      </c>
      <c r="K60" s="31">
        <f>chèque!K60+courant!K60+épargne!K60+terme!K60+divers!K60</f>
        <v>0</v>
      </c>
      <c r="L60" s="31">
        <f>chèque!L60+courant!L60+épargne!L60+terme!L60+divers!L60</f>
        <v>0</v>
      </c>
      <c r="M60" s="31">
        <f>chèque!M60+courant!M60+épargne!M60+terme!M60+divers!M60</f>
        <v>0</v>
      </c>
      <c r="N60" s="31">
        <f>chèque!N60+courant!N60+épargne!N60+terme!N60+divers!N60</f>
        <v>0</v>
      </c>
      <c r="O60" s="31">
        <f t="shared" si="2"/>
        <v>42684</v>
      </c>
      <c r="P60" s="31">
        <f t="shared" si="3"/>
        <v>1475715</v>
      </c>
    </row>
    <row r="61" spans="1:16" s="10" customFormat="1" ht="15.75" customHeight="1">
      <c r="A61" s="29" t="s">
        <v>233</v>
      </c>
      <c r="B61" s="30" t="s">
        <v>68</v>
      </c>
      <c r="C61" s="31">
        <f>chèque!C61+courant!C61+épargne!C61+terme!C61+divers!C61</f>
        <v>7734</v>
      </c>
      <c r="D61" s="31">
        <f>chèque!D61+courant!D61+épargne!D61+terme!D61+divers!D61</f>
        <v>158670</v>
      </c>
      <c r="E61" s="31">
        <f>chèque!E61+courant!E61+épargne!E61+terme!E61+divers!E61</f>
        <v>5431</v>
      </c>
      <c r="F61" s="31">
        <f>chèque!F61+courant!F61+épargne!F61+terme!F61+divers!F61</f>
        <v>260469</v>
      </c>
      <c r="G61" s="31">
        <f>chèque!G61+courant!G61+épargne!G61+terme!G61+divers!G61</f>
        <v>12</v>
      </c>
      <c r="H61" s="31">
        <f>chèque!H61+courant!H61+épargne!H61+terme!H61+divers!H61</f>
        <v>32</v>
      </c>
      <c r="I61" s="31">
        <f>chèque!I61+courant!I61+épargne!I61+terme!I61+divers!I61</f>
        <v>0</v>
      </c>
      <c r="J61" s="31">
        <f>chèque!J61+courant!J61+épargne!J61+terme!J61+divers!J61</f>
        <v>0</v>
      </c>
      <c r="K61" s="31">
        <f>chèque!K61+courant!K61+épargne!K61+terme!K61+divers!K61</f>
        <v>0</v>
      </c>
      <c r="L61" s="31">
        <f>chèque!L61+courant!L61+épargne!L61+terme!L61+divers!L61</f>
        <v>0</v>
      </c>
      <c r="M61" s="31">
        <f>chèque!M61+courant!M61+épargne!M61+terme!M61+divers!M61</f>
        <v>0</v>
      </c>
      <c r="N61" s="31">
        <f>chèque!N61+courant!N61+épargne!N61+terme!N61+divers!N61</f>
        <v>0</v>
      </c>
      <c r="O61" s="31">
        <f t="shared" si="2"/>
        <v>13177</v>
      </c>
      <c r="P61" s="31">
        <f t="shared" si="3"/>
        <v>419171</v>
      </c>
    </row>
    <row r="62" spans="1:16" s="10" customFormat="1" ht="15.75" customHeight="1">
      <c r="A62" s="29" t="s">
        <v>234</v>
      </c>
      <c r="B62" s="30" t="s">
        <v>69</v>
      </c>
      <c r="C62" s="31">
        <f>chèque!C62+courant!C62+épargne!C62+terme!C62+divers!C62</f>
        <v>7524</v>
      </c>
      <c r="D62" s="31">
        <f>chèque!D62+courant!D62+épargne!D62+terme!D62+divers!D62</f>
        <v>100639</v>
      </c>
      <c r="E62" s="31">
        <f>chèque!E62+courant!E62+épargne!E62+terme!E62+divers!E62</f>
        <v>1474</v>
      </c>
      <c r="F62" s="31">
        <f>chèque!F62+courant!F62+épargne!F62+terme!F62+divers!F62</f>
        <v>53434</v>
      </c>
      <c r="G62" s="31">
        <f>chèque!G62+courant!G62+épargne!G62+terme!G62+divers!G62</f>
        <v>6</v>
      </c>
      <c r="H62" s="31">
        <f>chèque!H62+courant!H62+épargne!H62+terme!H62+divers!H62</f>
        <v>5</v>
      </c>
      <c r="I62" s="31">
        <f>chèque!I62+courant!I62+épargne!I62+terme!I62+divers!I62</f>
        <v>0</v>
      </c>
      <c r="J62" s="31">
        <f>chèque!J62+courant!J62+épargne!J62+terme!J62+divers!J62</f>
        <v>0</v>
      </c>
      <c r="K62" s="31">
        <f>chèque!K62+courant!K62+épargne!K62+terme!K62+divers!K62</f>
        <v>0</v>
      </c>
      <c r="L62" s="31">
        <f>chèque!L62+courant!L62+épargne!L62+terme!L62+divers!L62</f>
        <v>0</v>
      </c>
      <c r="M62" s="31">
        <f>chèque!M62+courant!M62+épargne!M62+terme!M62+divers!M62</f>
        <v>0</v>
      </c>
      <c r="N62" s="31">
        <f>chèque!N62+courant!N62+épargne!N62+terme!N62+divers!N62</f>
        <v>0</v>
      </c>
      <c r="O62" s="31">
        <f t="shared" si="2"/>
        <v>9004</v>
      </c>
      <c r="P62" s="31">
        <f t="shared" si="3"/>
        <v>154078</v>
      </c>
    </row>
    <row r="63" spans="1:16" s="10" customFormat="1" ht="15.75" customHeight="1">
      <c r="A63" s="29" t="s">
        <v>235</v>
      </c>
      <c r="B63" s="30" t="s">
        <v>71</v>
      </c>
      <c r="C63" s="31">
        <f>chèque!C63+courant!C63+épargne!C63+terme!C63+divers!C63</f>
        <v>9052</v>
      </c>
      <c r="D63" s="31">
        <f>chèque!D63+courant!D63+épargne!D63+terme!D63+divers!D63</f>
        <v>206434</v>
      </c>
      <c r="E63" s="31">
        <f>chèque!E63+courant!E63+épargne!E63+terme!E63+divers!E63</f>
        <v>6298</v>
      </c>
      <c r="F63" s="31">
        <f>chèque!F63+courant!F63+épargne!F63+terme!F63+divers!F63</f>
        <v>333899</v>
      </c>
      <c r="G63" s="31">
        <f>chèque!G63+courant!G63+épargne!G63+terme!G63+divers!G63</f>
        <v>7</v>
      </c>
      <c r="H63" s="31">
        <f>chèque!H63+courant!H63+épargne!H63+terme!H63+divers!H63</f>
        <v>29</v>
      </c>
      <c r="I63" s="31">
        <f>chèque!I63+courant!I63+épargne!I63+terme!I63+divers!I63</f>
        <v>0</v>
      </c>
      <c r="J63" s="31">
        <f>chèque!J63+courant!J63+épargne!J63+terme!J63+divers!J63</f>
        <v>0</v>
      </c>
      <c r="K63" s="31">
        <f>chèque!K63+courant!K63+épargne!K63+terme!K63+divers!K63</f>
        <v>0</v>
      </c>
      <c r="L63" s="31">
        <f>chèque!L63+courant!L63+épargne!L63+terme!L63+divers!L63</f>
        <v>0</v>
      </c>
      <c r="M63" s="31">
        <f>chèque!M63+courant!M63+épargne!M63+terme!M63+divers!M63</f>
        <v>0</v>
      </c>
      <c r="N63" s="31">
        <f>chèque!N63+courant!N63+épargne!N63+terme!N63+divers!N63</f>
        <v>0</v>
      </c>
      <c r="O63" s="31">
        <f t="shared" si="2"/>
        <v>15357</v>
      </c>
      <c r="P63" s="31">
        <f t="shared" si="3"/>
        <v>540362</v>
      </c>
    </row>
    <row r="64" spans="1:16" s="10" customFormat="1" ht="15.75" customHeight="1">
      <c r="A64" s="29" t="s">
        <v>236</v>
      </c>
      <c r="B64" s="30" t="s">
        <v>72</v>
      </c>
      <c r="C64" s="31">
        <f>chèque!C64+courant!C64+épargne!C64+terme!C64+divers!C64</f>
        <v>12551</v>
      </c>
      <c r="D64" s="31">
        <f>chèque!D64+courant!D64+épargne!D64+terme!D64+divers!D64</f>
        <v>228611</v>
      </c>
      <c r="E64" s="31">
        <f>chèque!E64+courant!E64+épargne!E64+terme!E64+divers!E64</f>
        <v>3383</v>
      </c>
      <c r="F64" s="31">
        <f>chèque!F64+courant!F64+épargne!F64+terme!F64+divers!F64</f>
        <v>153747</v>
      </c>
      <c r="G64" s="31">
        <f>chèque!G64+courant!G64+épargne!G64+terme!G64+divers!G64</f>
        <v>59</v>
      </c>
      <c r="H64" s="31">
        <f>chèque!H64+courant!H64+épargne!H64+terme!H64+divers!H64</f>
        <v>2968</v>
      </c>
      <c r="I64" s="31">
        <f>chèque!I64+courant!I64+épargne!I64+terme!I64+divers!I64</f>
        <v>0</v>
      </c>
      <c r="J64" s="31">
        <f>chèque!J64+courant!J64+épargne!J64+terme!J64+divers!J64</f>
        <v>0</v>
      </c>
      <c r="K64" s="31">
        <f>chèque!K64+courant!K64+épargne!K64+terme!K64+divers!K64</f>
        <v>0</v>
      </c>
      <c r="L64" s="31">
        <f>chèque!L64+courant!L64+épargne!L64+terme!L64+divers!L64</f>
        <v>0</v>
      </c>
      <c r="M64" s="31">
        <f>chèque!M64+courant!M64+épargne!M64+terme!M64+divers!M64</f>
        <v>0</v>
      </c>
      <c r="N64" s="31">
        <f>chèque!N64+courant!N64+épargne!N64+terme!N64+divers!N64</f>
        <v>0</v>
      </c>
      <c r="O64" s="31">
        <f t="shared" si="2"/>
        <v>15993</v>
      </c>
      <c r="P64" s="31">
        <f t="shared" si="3"/>
        <v>385326</v>
      </c>
    </row>
    <row r="65" spans="1:16" s="10" customFormat="1" ht="15.75" customHeight="1">
      <c r="A65" s="29" t="s">
        <v>237</v>
      </c>
      <c r="B65" s="30" t="s">
        <v>73</v>
      </c>
      <c r="C65" s="31">
        <f>chèque!C65+courant!C65+épargne!C65+terme!C65+divers!C65</f>
        <v>30115</v>
      </c>
      <c r="D65" s="31">
        <f>chèque!D65+courant!D65+épargne!D65+terme!D65+divers!D65</f>
        <v>656292</v>
      </c>
      <c r="E65" s="31">
        <f>chèque!E65+courant!E65+épargne!E65+terme!E65+divers!E65</f>
        <v>4231</v>
      </c>
      <c r="F65" s="31">
        <f>chèque!F65+courant!F65+épargne!F65+terme!F65+divers!F65</f>
        <v>170634</v>
      </c>
      <c r="G65" s="31">
        <f>chèque!G65+courant!G65+épargne!G65+terme!G65+divers!G65</f>
        <v>31</v>
      </c>
      <c r="H65" s="31">
        <f>chèque!H65+courant!H65+épargne!H65+terme!H65+divers!H65</f>
        <v>618</v>
      </c>
      <c r="I65" s="31">
        <f>chèque!I65+courant!I65+épargne!I65+terme!I65+divers!I65</f>
        <v>0</v>
      </c>
      <c r="J65" s="31">
        <f>chèque!J65+courant!J65+épargne!J65+terme!J65+divers!J65</f>
        <v>0</v>
      </c>
      <c r="K65" s="31">
        <f>chèque!K65+courant!K65+épargne!K65+terme!K65+divers!K65</f>
        <v>0</v>
      </c>
      <c r="L65" s="31">
        <f>chèque!L65+courant!L65+épargne!L65+terme!L65+divers!L65</f>
        <v>0</v>
      </c>
      <c r="M65" s="31">
        <f>chèque!M65+courant!M65+épargne!M65+terme!M65+divers!M65</f>
        <v>0</v>
      </c>
      <c r="N65" s="31">
        <f>chèque!N65+courant!N65+épargne!N65+terme!N65+divers!N65</f>
        <v>0</v>
      </c>
      <c r="O65" s="31">
        <f t="shared" si="2"/>
        <v>34377</v>
      </c>
      <c r="P65" s="31">
        <f t="shared" si="3"/>
        <v>827544</v>
      </c>
    </row>
    <row r="66" spans="1:16" s="10" customFormat="1" ht="15.75" customHeight="1">
      <c r="A66" s="29" t="s">
        <v>238</v>
      </c>
      <c r="B66" s="30" t="s">
        <v>74</v>
      </c>
      <c r="C66" s="31">
        <f>chèque!C66+courant!C66+épargne!C66+terme!C66+divers!C66</f>
        <v>41257</v>
      </c>
      <c r="D66" s="31">
        <f>chèque!D66+courant!D66+épargne!D66+terme!D66+divers!D66</f>
        <v>1090802</v>
      </c>
      <c r="E66" s="31">
        <f>chèque!E66+courant!E66+épargne!E66+terme!E66+divers!E66</f>
        <v>4048</v>
      </c>
      <c r="F66" s="31">
        <f>chèque!F66+courant!F66+épargne!F66+terme!F66+divers!F66</f>
        <v>211664</v>
      </c>
      <c r="G66" s="31">
        <f>chèque!G66+courant!G66+épargne!G66+terme!G66+divers!G66</f>
        <v>2119</v>
      </c>
      <c r="H66" s="31">
        <f>chèque!H66+courant!H66+épargne!H66+terme!H66+divers!H66</f>
        <v>70633</v>
      </c>
      <c r="I66" s="31">
        <f>chèque!I66+courant!I66+épargne!I66+terme!I66+divers!I66</f>
        <v>9</v>
      </c>
      <c r="J66" s="31">
        <f>chèque!J66+courant!J66+épargne!J66+terme!J66+divers!J66</f>
        <v>124</v>
      </c>
      <c r="K66" s="31">
        <f>chèque!K66+courant!K66+épargne!K66+terme!K66+divers!K66</f>
        <v>4</v>
      </c>
      <c r="L66" s="31">
        <f>chèque!L66+courant!L66+épargne!L66+terme!L66+divers!L66</f>
        <v>1</v>
      </c>
      <c r="M66" s="31">
        <f>chèque!M66+courant!M66+épargne!M66+terme!M66+divers!M66</f>
        <v>0</v>
      </c>
      <c r="N66" s="31">
        <f>chèque!N66+courant!N66+épargne!N66+terme!N66+divers!N66</f>
        <v>0</v>
      </c>
      <c r="O66" s="31">
        <f t="shared" si="2"/>
        <v>47437</v>
      </c>
      <c r="P66" s="31">
        <f t="shared" si="3"/>
        <v>1373224</v>
      </c>
    </row>
    <row r="67" spans="1:16" s="10" customFormat="1" ht="15.75" customHeight="1">
      <c r="A67" s="29" t="s">
        <v>398</v>
      </c>
      <c r="B67" s="30" t="s">
        <v>399</v>
      </c>
      <c r="C67" s="31">
        <f>chèque!C67+courant!C67+épargne!C67+terme!C67+divers!C67</f>
        <v>12128</v>
      </c>
      <c r="D67" s="31">
        <f>chèque!D67+courant!D67+épargne!D67+terme!D67+divers!D67</f>
        <v>170019</v>
      </c>
      <c r="E67" s="31">
        <f>chèque!E67+courant!E67+épargne!E67+terme!E67+divers!E67</f>
        <v>36</v>
      </c>
      <c r="F67" s="31">
        <f>chèque!F67+courant!F67+épargne!F67+terme!F67+divers!F67</f>
        <v>4055</v>
      </c>
      <c r="G67" s="31">
        <f>chèque!G67+courant!G67+épargne!G67+terme!G67+divers!G67</f>
        <v>0</v>
      </c>
      <c r="H67" s="31">
        <f>chèque!H67+courant!H67+épargne!H67+terme!H67+divers!H67</f>
        <v>0</v>
      </c>
      <c r="I67" s="31">
        <f>chèque!I67+courant!I67+épargne!I67+terme!I67+divers!I67</f>
        <v>0</v>
      </c>
      <c r="J67" s="31">
        <f>chèque!J67+courant!J67+épargne!J67+terme!J67+divers!J67</f>
        <v>0</v>
      </c>
      <c r="K67" s="31">
        <f>chèque!K67+courant!K67+épargne!K67+terme!K67+divers!K67</f>
        <v>0</v>
      </c>
      <c r="L67" s="31">
        <f>chèque!L67+courant!L67+épargne!L67+terme!L67+divers!L67</f>
        <v>0</v>
      </c>
      <c r="M67" s="31">
        <f>chèque!M67+courant!M67+épargne!M67+terme!M67+divers!M67</f>
        <v>0</v>
      </c>
      <c r="N67" s="31">
        <f>chèque!N67+courant!N67+épargne!N67+terme!N67+divers!N67</f>
        <v>0</v>
      </c>
      <c r="O67" s="31">
        <f t="shared" si="2"/>
        <v>12164</v>
      </c>
      <c r="P67" s="31">
        <f t="shared" si="3"/>
        <v>174074</v>
      </c>
    </row>
    <row r="68" spans="1:16" s="10" customFormat="1" ht="15.75" customHeight="1">
      <c r="A68" s="29" t="s">
        <v>400</v>
      </c>
      <c r="B68" s="30" t="s">
        <v>75</v>
      </c>
      <c r="C68" s="31">
        <f>chèque!C68+courant!C68+épargne!C68+terme!C68+divers!C68</f>
        <v>2122</v>
      </c>
      <c r="D68" s="31">
        <f>chèque!D68+courant!D68+épargne!D68+terme!D68+divers!D68</f>
        <v>64418</v>
      </c>
      <c r="E68" s="31">
        <f>chèque!E68+courant!E68+épargne!E68+terme!E68+divers!E68</f>
        <v>652</v>
      </c>
      <c r="F68" s="31">
        <f>chèque!F68+courant!F68+épargne!F68+terme!F68+divers!F68</f>
        <v>69213</v>
      </c>
      <c r="G68" s="31">
        <f>chèque!G68+courant!G68+épargne!G68+terme!G68+divers!G68</f>
        <v>8</v>
      </c>
      <c r="H68" s="31">
        <f>chèque!H68+courant!H68+épargne!H68+terme!H68+divers!H68</f>
        <v>9</v>
      </c>
      <c r="I68" s="31">
        <f>chèque!I68+courant!I68+épargne!I68+terme!I68+divers!I68</f>
        <v>0</v>
      </c>
      <c r="J68" s="31">
        <f>chèque!J68+courant!J68+épargne!J68+terme!J68+divers!J68</f>
        <v>0</v>
      </c>
      <c r="K68" s="31">
        <f>chèque!K68+courant!K68+épargne!K68+terme!K68+divers!K68</f>
        <v>0</v>
      </c>
      <c r="L68" s="31">
        <f>chèque!L68+courant!L68+épargne!L68+terme!L68+divers!L68</f>
        <v>0</v>
      </c>
      <c r="M68" s="31">
        <f>chèque!M68+courant!M68+épargne!M68+terme!M68+divers!M68</f>
        <v>0</v>
      </c>
      <c r="N68" s="31">
        <f>chèque!N68+courant!N68+épargne!N68+terme!N68+divers!N68</f>
        <v>0</v>
      </c>
      <c r="O68" s="31">
        <f t="shared" si="2"/>
        <v>2782</v>
      </c>
      <c r="P68" s="31">
        <f t="shared" si="3"/>
        <v>133640</v>
      </c>
    </row>
    <row r="69" spans="1:16" s="10" customFormat="1" ht="15.75" customHeight="1">
      <c r="A69" s="29" t="s">
        <v>239</v>
      </c>
      <c r="B69" s="30" t="s">
        <v>76</v>
      </c>
      <c r="C69" s="31">
        <f>chèque!C69+courant!C69+épargne!C69+terme!C69+divers!C69</f>
        <v>361513</v>
      </c>
      <c r="D69" s="31">
        <f>chèque!D69+courant!D69+épargne!D69+terme!D69+divers!D69</f>
        <v>15037639</v>
      </c>
      <c r="E69" s="31">
        <f>chèque!E69+courant!E69+épargne!E69+terme!E69+divers!E69</f>
        <v>68823</v>
      </c>
      <c r="F69" s="31">
        <f>chèque!F69+courant!F69+épargne!F69+terme!F69+divers!F69</f>
        <v>4585029</v>
      </c>
      <c r="G69" s="31">
        <f>chèque!G69+courant!G69+épargne!G69+terme!G69+divers!G69</f>
        <v>1896</v>
      </c>
      <c r="H69" s="31">
        <f>chèque!H69+courant!H69+épargne!H69+terme!H69+divers!H69</f>
        <v>50415</v>
      </c>
      <c r="I69" s="31">
        <f>chèque!I69+courant!I69+épargne!I69+terme!I69+divers!I69</f>
        <v>69</v>
      </c>
      <c r="J69" s="31">
        <f>chèque!J69+courant!J69+épargne!J69+terme!J69+divers!J69</f>
        <v>15566</v>
      </c>
      <c r="K69" s="31">
        <f>chèque!K69+courant!K69+épargne!K69+terme!K69+divers!K69</f>
        <v>64</v>
      </c>
      <c r="L69" s="31">
        <f>chèque!L69+courant!L69+épargne!L69+terme!L69+divers!L69</f>
        <v>1037</v>
      </c>
      <c r="M69" s="31">
        <f>chèque!M69+courant!M69+épargne!M69+terme!M69+divers!M69</f>
        <v>1</v>
      </c>
      <c r="N69" s="31">
        <f>chèque!N69+courant!N69+épargne!N69+terme!N69+divers!N69</f>
        <v>1622</v>
      </c>
      <c r="O69" s="31">
        <f t="shared" si="2"/>
        <v>432366</v>
      </c>
      <c r="P69" s="31">
        <f t="shared" si="3"/>
        <v>19691308</v>
      </c>
    </row>
    <row r="70" spans="1:16" s="10" customFormat="1" ht="15.75" customHeight="1">
      <c r="A70" s="29" t="s">
        <v>240</v>
      </c>
      <c r="B70" s="30" t="s">
        <v>77</v>
      </c>
      <c r="C70" s="31">
        <f>chèque!C70+courant!C70+épargne!C70+terme!C70+divers!C70</f>
        <v>30028</v>
      </c>
      <c r="D70" s="31">
        <f>chèque!D70+courant!D70+épargne!D70+terme!D70+divers!D70</f>
        <v>1287367</v>
      </c>
      <c r="E70" s="31">
        <f>chèque!E70+courant!E70+épargne!E70+terme!E70+divers!E70</f>
        <v>18510</v>
      </c>
      <c r="F70" s="31">
        <f>chèque!F70+courant!F70+épargne!F70+terme!F70+divers!F70</f>
        <v>1791058</v>
      </c>
      <c r="G70" s="31">
        <f>chèque!G70+courant!G70+épargne!G70+terme!G70+divers!G70</f>
        <v>16</v>
      </c>
      <c r="H70" s="31">
        <f>chèque!H70+courant!H70+épargne!H70+terme!H70+divers!H70</f>
        <v>113</v>
      </c>
      <c r="I70" s="31">
        <f>chèque!I70+courant!I70+épargne!I70+terme!I70+divers!I70</f>
        <v>0</v>
      </c>
      <c r="J70" s="31">
        <f>chèque!J70+courant!J70+épargne!J70+terme!J70+divers!J70</f>
        <v>0</v>
      </c>
      <c r="K70" s="31">
        <f>chèque!K70+courant!K70+épargne!K70+terme!K70+divers!K70</f>
        <v>2</v>
      </c>
      <c r="L70" s="31">
        <f>chèque!L70+courant!L70+épargne!L70+terme!L70+divers!L70</f>
        <v>2</v>
      </c>
      <c r="M70" s="31">
        <f>chèque!M70+courant!M70+épargne!M70+terme!M70+divers!M70</f>
        <v>0</v>
      </c>
      <c r="N70" s="31">
        <f>chèque!N70+courant!N70+épargne!N70+terme!N70+divers!N70</f>
        <v>0</v>
      </c>
      <c r="O70" s="31">
        <f t="shared" si="2"/>
        <v>48556</v>
      </c>
      <c r="P70" s="31">
        <f t="shared" si="3"/>
        <v>3078540</v>
      </c>
    </row>
    <row r="71" spans="1:16" s="10" customFormat="1" ht="15.75" customHeight="1">
      <c r="A71" s="29" t="s">
        <v>241</v>
      </c>
      <c r="B71" s="30" t="s">
        <v>78</v>
      </c>
      <c r="C71" s="31">
        <f>chèque!C71+courant!C71+épargne!C71+terme!C71+divers!C71</f>
        <v>17059</v>
      </c>
      <c r="D71" s="31">
        <f>chèque!D71+courant!D71+épargne!D71+terme!D71+divers!D71</f>
        <v>747114</v>
      </c>
      <c r="E71" s="31">
        <f>chèque!E71+courant!E71+épargne!E71+terme!E71+divers!E71</f>
        <v>2569</v>
      </c>
      <c r="F71" s="31">
        <f>chèque!F71+courant!F71+épargne!F71+terme!F71+divers!F71</f>
        <v>312868</v>
      </c>
      <c r="G71" s="31">
        <f>chèque!G71+courant!G71+épargne!G71+terme!G71+divers!G71</f>
        <v>114</v>
      </c>
      <c r="H71" s="31">
        <f>chèque!H71+courant!H71+épargne!H71+terme!H71+divers!H71</f>
        <v>20010</v>
      </c>
      <c r="I71" s="31">
        <f>chèque!I71+courant!I71+épargne!I71+terme!I71+divers!I71</f>
        <v>1</v>
      </c>
      <c r="J71" s="31">
        <f>chèque!J71+courant!J71+épargne!J71+terme!J71+divers!J71</f>
        <v>0</v>
      </c>
      <c r="K71" s="31">
        <f>chèque!K71+courant!K71+épargne!K71+terme!K71+divers!K71</f>
        <v>0</v>
      </c>
      <c r="L71" s="31">
        <f>chèque!L71+courant!L71+épargne!L71+terme!L71+divers!L71</f>
        <v>0</v>
      </c>
      <c r="M71" s="31">
        <f>chèque!M71+courant!M71+épargne!M71+terme!M71+divers!M71</f>
        <v>0</v>
      </c>
      <c r="N71" s="31">
        <f>chèque!N71+courant!N71+épargne!N71+terme!N71+divers!N71</f>
        <v>0</v>
      </c>
      <c r="O71" s="31">
        <f t="shared" si="2"/>
        <v>19743</v>
      </c>
      <c r="P71" s="31">
        <f t="shared" si="3"/>
        <v>1079992</v>
      </c>
    </row>
    <row r="72" spans="1:16" s="10" customFormat="1" ht="15.75" customHeight="1">
      <c r="A72" s="29" t="s">
        <v>242</v>
      </c>
      <c r="B72" s="30" t="s">
        <v>80</v>
      </c>
      <c r="C72" s="31">
        <f>chèque!C72+courant!C72+épargne!C72+terme!C72+divers!C72</f>
        <v>33092</v>
      </c>
      <c r="D72" s="31">
        <f>chèque!D72+courant!D72+épargne!D72+terme!D72+divers!D72</f>
        <v>697356</v>
      </c>
      <c r="E72" s="31">
        <f>chèque!E72+courant!E72+épargne!E72+terme!E72+divers!E72</f>
        <v>11241</v>
      </c>
      <c r="F72" s="31">
        <f>chèque!F72+courant!F72+épargne!F72+terme!F72+divers!F72</f>
        <v>592733</v>
      </c>
      <c r="G72" s="31">
        <f>chèque!G72+courant!G72+épargne!G72+terme!G72+divers!G72</f>
        <v>31</v>
      </c>
      <c r="H72" s="31">
        <f>chèque!H72+courant!H72+épargne!H72+terme!H72+divers!H72</f>
        <v>685</v>
      </c>
      <c r="I72" s="31">
        <f>chèque!I72+courant!I72+épargne!I72+terme!I72+divers!I72</f>
        <v>0</v>
      </c>
      <c r="J72" s="31">
        <f>chèque!J72+courant!J72+épargne!J72+terme!J72+divers!J72</f>
        <v>0</v>
      </c>
      <c r="K72" s="31">
        <f>chèque!K72+courant!K72+épargne!K72+terme!K72+divers!K72</f>
        <v>0</v>
      </c>
      <c r="L72" s="31">
        <f>chèque!L72+courant!L72+épargne!L72+terme!L72+divers!L72</f>
        <v>0</v>
      </c>
      <c r="M72" s="31">
        <f>chèque!M72+courant!M72+épargne!M72+terme!M72+divers!M72</f>
        <v>0</v>
      </c>
      <c r="N72" s="31">
        <f>chèque!N72+courant!N72+épargne!N72+terme!N72+divers!N72</f>
        <v>0</v>
      </c>
      <c r="O72" s="31">
        <f t="shared" si="2"/>
        <v>44364</v>
      </c>
      <c r="P72" s="31">
        <f t="shared" si="3"/>
        <v>1290774</v>
      </c>
    </row>
    <row r="73" spans="1:16" s="10" customFormat="1" ht="15.75" customHeight="1">
      <c r="A73" s="29" t="s">
        <v>243</v>
      </c>
      <c r="B73" s="30" t="s">
        <v>81</v>
      </c>
      <c r="C73" s="31">
        <f>chèque!C73+courant!C73+épargne!C73+terme!C73+divers!C73</f>
        <v>22767</v>
      </c>
      <c r="D73" s="31">
        <f>chèque!D73+courant!D73+épargne!D73+terme!D73+divers!D73</f>
        <v>715092</v>
      </c>
      <c r="E73" s="31">
        <f>chèque!E73+courant!E73+épargne!E73+terme!E73+divers!E73</f>
        <v>11152</v>
      </c>
      <c r="F73" s="31">
        <f>chèque!F73+courant!F73+épargne!F73+terme!F73+divers!F73</f>
        <v>851264</v>
      </c>
      <c r="G73" s="31">
        <f>chèque!G73+courant!G73+épargne!G73+terme!G73+divers!G73</f>
        <v>33</v>
      </c>
      <c r="H73" s="31">
        <f>chèque!H73+courant!H73+épargne!H73+terme!H73+divers!H73</f>
        <v>602</v>
      </c>
      <c r="I73" s="31">
        <f>chèque!I73+courant!I73+épargne!I73+terme!I73+divers!I73</f>
        <v>0</v>
      </c>
      <c r="J73" s="31">
        <f>chèque!J73+courant!J73+épargne!J73+terme!J73+divers!J73</f>
        <v>0</v>
      </c>
      <c r="K73" s="31">
        <f>chèque!K73+courant!K73+épargne!K73+terme!K73+divers!K73</f>
        <v>0</v>
      </c>
      <c r="L73" s="31">
        <f>chèque!L73+courant!L73+épargne!L73+terme!L73+divers!L73</f>
        <v>0</v>
      </c>
      <c r="M73" s="31">
        <f>chèque!M73+courant!M73+épargne!M73+terme!M73+divers!M73</f>
        <v>0</v>
      </c>
      <c r="N73" s="31">
        <f>chèque!N73+courant!N73+épargne!N73+terme!N73+divers!N73</f>
        <v>0</v>
      </c>
      <c r="O73" s="31">
        <f t="shared" si="2"/>
        <v>33952</v>
      </c>
      <c r="P73" s="31">
        <f t="shared" si="3"/>
        <v>1566958</v>
      </c>
    </row>
    <row r="74" spans="1:16" s="10" customFormat="1" ht="15.75" customHeight="1">
      <c r="A74" s="29" t="s">
        <v>244</v>
      </c>
      <c r="B74" s="30" t="s">
        <v>83</v>
      </c>
      <c r="C74" s="31">
        <f>chèque!C74+courant!C74+épargne!C74+terme!C74+divers!C74</f>
        <v>1479</v>
      </c>
      <c r="D74" s="31">
        <f>chèque!D74+courant!D74+épargne!D74+terme!D74+divers!D74</f>
        <v>60504</v>
      </c>
      <c r="E74" s="31">
        <f>chèque!E74+courant!E74+épargne!E74+terme!E74+divers!E74</f>
        <v>271</v>
      </c>
      <c r="F74" s="31">
        <f>chèque!F74+courant!F74+épargne!F74+terme!F74+divers!F74</f>
        <v>23686</v>
      </c>
      <c r="G74" s="31">
        <f>chèque!G74+courant!G74+épargne!G74+terme!G74+divers!G74</f>
        <v>25</v>
      </c>
      <c r="H74" s="31">
        <f>chèque!H74+courant!H74+épargne!H74+terme!H74+divers!H74</f>
        <v>689</v>
      </c>
      <c r="I74" s="31">
        <f>chèque!I74+courant!I74+épargne!I74+terme!I74+divers!I74</f>
        <v>0</v>
      </c>
      <c r="J74" s="31">
        <f>chèque!J74+courant!J74+épargne!J74+terme!J74+divers!J74</f>
        <v>0</v>
      </c>
      <c r="K74" s="31">
        <f>chèque!K74+courant!K74+épargne!K74+terme!K74+divers!K74</f>
        <v>1</v>
      </c>
      <c r="L74" s="31">
        <f>chèque!L74+courant!L74+épargne!L74+terme!L74+divers!L74</f>
        <v>21</v>
      </c>
      <c r="M74" s="31">
        <f>chèque!M74+courant!M74+épargne!M74+terme!M74+divers!M74</f>
        <v>0</v>
      </c>
      <c r="N74" s="31">
        <f>chèque!N74+courant!N74+épargne!N74+terme!N74+divers!N74</f>
        <v>0</v>
      </c>
      <c r="O74" s="31">
        <f t="shared" si="2"/>
        <v>1776</v>
      </c>
      <c r="P74" s="31">
        <f t="shared" si="3"/>
        <v>84900</v>
      </c>
    </row>
    <row r="75" spans="1:16" s="10" customFormat="1" ht="15.75" customHeight="1">
      <c r="A75" s="29" t="s">
        <v>245</v>
      </c>
      <c r="B75" s="30" t="s">
        <v>85</v>
      </c>
      <c r="C75" s="31">
        <f>chèque!C75+courant!C75+épargne!C75+terme!C75+divers!C75</f>
        <v>6057</v>
      </c>
      <c r="D75" s="31">
        <f>chèque!D75+courant!D75+épargne!D75+terme!D75+divers!D75</f>
        <v>162379</v>
      </c>
      <c r="E75" s="31">
        <f>chèque!E75+courant!E75+épargne!E75+terme!E75+divers!E75</f>
        <v>385</v>
      </c>
      <c r="F75" s="31">
        <f>chèque!F75+courant!F75+épargne!F75+terme!F75+divers!F75</f>
        <v>20151</v>
      </c>
      <c r="G75" s="31">
        <f>chèque!G75+courant!G75+épargne!G75+terme!G75+divers!G75</f>
        <v>32</v>
      </c>
      <c r="H75" s="31">
        <f>chèque!H75+courant!H75+épargne!H75+terme!H75+divers!H75</f>
        <v>240</v>
      </c>
      <c r="I75" s="31">
        <f>chèque!I75+courant!I75+épargne!I75+terme!I75+divers!I75</f>
        <v>0</v>
      </c>
      <c r="J75" s="31">
        <f>chèque!J75+courant!J75+épargne!J75+terme!J75+divers!J75</f>
        <v>0</v>
      </c>
      <c r="K75" s="31">
        <f>chèque!K75+courant!K75+épargne!K75+terme!K75+divers!K75</f>
        <v>0</v>
      </c>
      <c r="L75" s="31">
        <f>chèque!L75+courant!L75+épargne!L75+terme!L75+divers!L75</f>
        <v>0</v>
      </c>
      <c r="M75" s="31">
        <f>chèque!M75+courant!M75+épargne!M75+terme!M75+divers!M75</f>
        <v>0</v>
      </c>
      <c r="N75" s="31">
        <f>chèque!N75+courant!N75+épargne!N75+terme!N75+divers!N75</f>
        <v>0</v>
      </c>
      <c r="O75" s="31">
        <f t="shared" si="2"/>
        <v>6474</v>
      </c>
      <c r="P75" s="31">
        <f t="shared" si="3"/>
        <v>182770</v>
      </c>
    </row>
    <row r="76" spans="1:16" s="10" customFormat="1" ht="15.75" customHeight="1">
      <c r="A76" s="29" t="s">
        <v>246</v>
      </c>
      <c r="B76" s="30" t="s">
        <v>86</v>
      </c>
      <c r="C76" s="31">
        <f>chèque!C76+courant!C76+épargne!C76+terme!C76+divers!C76</f>
        <v>9160</v>
      </c>
      <c r="D76" s="31">
        <f>chèque!D76+courant!D76+épargne!D76+terme!D76+divers!D76</f>
        <v>376396</v>
      </c>
      <c r="E76" s="31">
        <f>chèque!E76+courant!E76+épargne!E76+terme!E76+divers!E76</f>
        <v>11396</v>
      </c>
      <c r="F76" s="31">
        <f>chèque!F76+courant!F76+épargne!F76+terme!F76+divers!F76</f>
        <v>997612</v>
      </c>
      <c r="G76" s="31">
        <f>chèque!G76+courant!G76+épargne!G76+terme!G76+divers!G76</f>
        <v>3</v>
      </c>
      <c r="H76" s="31">
        <f>chèque!H76+courant!H76+épargne!H76+terme!H76+divers!H76</f>
        <v>3</v>
      </c>
      <c r="I76" s="31">
        <f>chèque!I76+courant!I76+épargne!I76+terme!I76+divers!I76</f>
        <v>0</v>
      </c>
      <c r="J76" s="31">
        <f>chèque!J76+courant!J76+épargne!J76+terme!J76+divers!J76</f>
        <v>0</v>
      </c>
      <c r="K76" s="31">
        <f>chèque!K76+courant!K76+épargne!K76+terme!K76+divers!K76</f>
        <v>0</v>
      </c>
      <c r="L76" s="31">
        <f>chèque!L76+courant!L76+épargne!L76+terme!L76+divers!L76</f>
        <v>0</v>
      </c>
      <c r="M76" s="31">
        <f>chèque!M76+courant!M76+épargne!M76+terme!M76+divers!M76</f>
        <v>0</v>
      </c>
      <c r="N76" s="31">
        <f>chèque!N76+courant!N76+épargne!N76+terme!N76+divers!N76</f>
        <v>0</v>
      </c>
      <c r="O76" s="31">
        <f aca="true" t="shared" si="4" ref="O76:O85">C76+E76+G76+I76+K76+M76</f>
        <v>20559</v>
      </c>
      <c r="P76" s="31">
        <f aca="true" t="shared" si="5" ref="P76:P88">D76+F76+H76+J76+L76+N76</f>
        <v>1374011</v>
      </c>
    </row>
    <row r="77" spans="1:16" s="10" customFormat="1" ht="15.75" customHeight="1">
      <c r="A77" s="29" t="s">
        <v>247</v>
      </c>
      <c r="B77" s="30" t="s">
        <v>87</v>
      </c>
      <c r="C77" s="31">
        <f>chèque!C77+courant!C77+épargne!C77+terme!C77+divers!C77</f>
        <v>57170</v>
      </c>
      <c r="D77" s="31">
        <f>chèque!D77+courant!D77+épargne!D77+terme!D77+divers!D77</f>
        <v>1871148</v>
      </c>
      <c r="E77" s="31">
        <f>chèque!E77+courant!E77+épargne!E77+terme!E77+divers!E77</f>
        <v>15335</v>
      </c>
      <c r="F77" s="31">
        <f>chèque!F77+courant!F77+épargne!F77+terme!F77+divers!F77</f>
        <v>1499448</v>
      </c>
      <c r="G77" s="31">
        <f>chèque!G77+courant!G77+épargne!G77+terme!G77+divers!G77</f>
        <v>90</v>
      </c>
      <c r="H77" s="31">
        <f>chèque!H77+courant!H77+épargne!H77+terme!H77+divers!H77</f>
        <v>3682</v>
      </c>
      <c r="I77" s="31">
        <f>chèque!I77+courant!I77+épargne!I77+terme!I77+divers!I77</f>
        <v>1</v>
      </c>
      <c r="J77" s="31">
        <f>chèque!J77+courant!J77+épargne!J77+terme!J77+divers!J77</f>
        <v>103</v>
      </c>
      <c r="K77" s="31">
        <f>chèque!K77+courant!K77+épargne!K77+terme!K77+divers!K77</f>
        <v>4</v>
      </c>
      <c r="L77" s="31">
        <f>chèque!L77+courant!L77+épargne!L77+terme!L77+divers!L77</f>
        <v>552</v>
      </c>
      <c r="M77" s="31">
        <f>chèque!M77+courant!M77+épargne!M77+terme!M77+divers!M77</f>
        <v>0</v>
      </c>
      <c r="N77" s="31">
        <f>chèque!N77+courant!N77+épargne!N77+terme!N77+divers!N77</f>
        <v>0</v>
      </c>
      <c r="O77" s="31">
        <f t="shared" si="4"/>
        <v>72600</v>
      </c>
      <c r="P77" s="31">
        <f t="shared" si="5"/>
        <v>3374933</v>
      </c>
    </row>
    <row r="78" spans="1:16" s="10" customFormat="1" ht="15.75" customHeight="1">
      <c r="A78" s="29" t="s">
        <v>401</v>
      </c>
      <c r="B78" s="30" t="s">
        <v>89</v>
      </c>
      <c r="C78" s="31">
        <f>chèque!C78+courant!C78+épargne!C78+terme!C78+divers!C78</f>
        <v>6322</v>
      </c>
      <c r="D78" s="31">
        <f>chèque!D78+courant!D78+épargne!D78+terme!D78+divers!D78</f>
        <v>80247</v>
      </c>
      <c r="E78" s="31">
        <f>chèque!E78+courant!E78+épargne!E78+terme!E78+divers!E78</f>
        <v>137</v>
      </c>
      <c r="F78" s="31">
        <f>chèque!F78+courant!F78+épargne!F78+terme!F78+divers!F78</f>
        <v>4972</v>
      </c>
      <c r="G78" s="31">
        <f>chèque!G78+courant!G78+épargne!G78+terme!G78+divers!G78</f>
        <v>1</v>
      </c>
      <c r="H78" s="31">
        <f>chèque!H78+courant!H78+épargne!H78+terme!H78+divers!H78</f>
        <v>0</v>
      </c>
      <c r="I78" s="31">
        <f>chèque!I78+courant!I78+épargne!I78+terme!I78+divers!I78</f>
        <v>0</v>
      </c>
      <c r="J78" s="31">
        <f>chèque!J78+courant!J78+épargne!J78+terme!J78+divers!J78</f>
        <v>0</v>
      </c>
      <c r="K78" s="31">
        <f>chèque!K78+courant!K78+épargne!K78+terme!K78+divers!K78</f>
        <v>0</v>
      </c>
      <c r="L78" s="31">
        <f>chèque!L78+courant!L78+épargne!L78+terme!L78+divers!L78</f>
        <v>0</v>
      </c>
      <c r="M78" s="31">
        <f>chèque!M78+courant!M78+épargne!M78+terme!M78+divers!M78</f>
        <v>0</v>
      </c>
      <c r="N78" s="31">
        <f>chèque!N78+courant!N78+épargne!N78+terme!N78+divers!N78</f>
        <v>0</v>
      </c>
      <c r="O78" s="31">
        <f t="shared" si="4"/>
        <v>6460</v>
      </c>
      <c r="P78" s="31">
        <f t="shared" si="5"/>
        <v>85219</v>
      </c>
    </row>
    <row r="79" spans="1:16" s="10" customFormat="1" ht="15.75" customHeight="1">
      <c r="A79" s="29" t="s">
        <v>248</v>
      </c>
      <c r="B79" s="30" t="s">
        <v>90</v>
      </c>
      <c r="C79" s="31">
        <f>chèque!C79+courant!C79+épargne!C79+terme!C79+divers!C79</f>
        <v>7596</v>
      </c>
      <c r="D79" s="31">
        <f>chèque!D79+courant!D79+épargne!D79+terme!D79+divers!D79</f>
        <v>142810</v>
      </c>
      <c r="E79" s="31">
        <f>chèque!E79+courant!E79+épargne!E79+terme!E79+divers!E79</f>
        <v>172</v>
      </c>
      <c r="F79" s="31">
        <f>chèque!F79+courant!F79+épargne!F79+terme!F79+divers!F79</f>
        <v>11606</v>
      </c>
      <c r="G79" s="31">
        <f>chèque!G79+courant!G79+épargne!G79+terme!G79+divers!G79</f>
        <v>4</v>
      </c>
      <c r="H79" s="31">
        <f>chèque!H79+courant!H79+épargne!H79+terme!H79+divers!H79</f>
        <v>192</v>
      </c>
      <c r="I79" s="31">
        <f>chèque!I79+courant!I79+épargne!I79+terme!I79+divers!I79</f>
        <v>0</v>
      </c>
      <c r="J79" s="31">
        <f>chèque!J79+courant!J79+épargne!J79+terme!J79+divers!J79</f>
        <v>0</v>
      </c>
      <c r="K79" s="31">
        <f>chèque!K79+courant!K79+épargne!K79+terme!K79+divers!K79</f>
        <v>0</v>
      </c>
      <c r="L79" s="31">
        <f>chèque!L79+courant!L79+épargne!L79+terme!L79+divers!L79</f>
        <v>0</v>
      </c>
      <c r="M79" s="31">
        <f>chèque!M79+courant!M79+épargne!M79+terme!M79+divers!M79</f>
        <v>0</v>
      </c>
      <c r="N79" s="31">
        <f>chèque!N79+courant!N79+épargne!N79+terme!N79+divers!N79</f>
        <v>0</v>
      </c>
      <c r="O79" s="31">
        <f t="shared" si="4"/>
        <v>7772</v>
      </c>
      <c r="P79" s="31">
        <f t="shared" si="5"/>
        <v>154608</v>
      </c>
    </row>
    <row r="80" spans="1:16" s="10" customFormat="1" ht="15.75" customHeight="1">
      <c r="A80" s="29" t="s">
        <v>249</v>
      </c>
      <c r="B80" s="30" t="s">
        <v>91</v>
      </c>
      <c r="C80" s="31">
        <f>chèque!C80+courant!C80+épargne!C80+terme!C80+divers!C80</f>
        <v>4028</v>
      </c>
      <c r="D80" s="31">
        <f>chèque!D80+courant!D80+épargne!D80+terme!D80+divers!D80</f>
        <v>132143</v>
      </c>
      <c r="E80" s="31">
        <f>chèque!E80+courant!E80+épargne!E80+terme!E80+divers!E80</f>
        <v>2879</v>
      </c>
      <c r="F80" s="31">
        <f>chèque!F80+courant!F80+épargne!F80+terme!F80+divers!F80</f>
        <v>216949</v>
      </c>
      <c r="G80" s="31">
        <f>chèque!G80+courant!G80+épargne!G80+terme!G80+divers!G80</f>
        <v>5</v>
      </c>
      <c r="H80" s="31">
        <f>chèque!H80+courant!H80+épargne!H80+terme!H80+divers!H80</f>
        <v>21</v>
      </c>
      <c r="I80" s="31">
        <f>chèque!I80+courant!I80+épargne!I80+terme!I80+divers!I80</f>
        <v>0</v>
      </c>
      <c r="J80" s="31">
        <f>chèque!J80+courant!J80+épargne!J80+terme!J80+divers!J80</f>
        <v>0</v>
      </c>
      <c r="K80" s="31">
        <f>chèque!K80+courant!K80+épargne!K80+terme!K80+divers!K80</f>
        <v>0</v>
      </c>
      <c r="L80" s="31">
        <f>chèque!L80+courant!L80+épargne!L80+terme!L80+divers!L80</f>
        <v>0</v>
      </c>
      <c r="M80" s="31">
        <f>chèque!M80+courant!M80+épargne!M80+terme!M80+divers!M80</f>
        <v>0</v>
      </c>
      <c r="N80" s="31">
        <f>chèque!N80+courant!N80+épargne!N80+terme!N80+divers!N80</f>
        <v>0</v>
      </c>
      <c r="O80" s="31">
        <f t="shared" si="4"/>
        <v>6912</v>
      </c>
      <c r="P80" s="31">
        <f t="shared" si="5"/>
        <v>349113</v>
      </c>
    </row>
    <row r="81" spans="1:16" s="10" customFormat="1" ht="15.75" customHeight="1">
      <c r="A81" s="29" t="s">
        <v>250</v>
      </c>
      <c r="B81" s="30" t="s">
        <v>92</v>
      </c>
      <c r="C81" s="31">
        <f>chèque!C81+courant!C81+épargne!C81+terme!C81+divers!C81</f>
        <v>18223</v>
      </c>
      <c r="D81" s="31">
        <f>chèque!D81+courant!D81+épargne!D81+terme!D81+divers!D81</f>
        <v>422213</v>
      </c>
      <c r="E81" s="31">
        <f>chèque!E81+courant!E81+épargne!E81+terme!E81+divers!E81</f>
        <v>3182</v>
      </c>
      <c r="F81" s="31">
        <f>chèque!F81+courant!F81+épargne!F81+terme!F81+divers!F81</f>
        <v>178383</v>
      </c>
      <c r="G81" s="31">
        <f>chèque!G81+courant!G81+épargne!G81+terme!G81+divers!G81</f>
        <v>16</v>
      </c>
      <c r="H81" s="31">
        <f>chèque!H81+courant!H81+épargne!H81+terme!H81+divers!H81</f>
        <v>302</v>
      </c>
      <c r="I81" s="31">
        <f>chèque!I81+courant!I81+épargne!I81+terme!I81+divers!I81</f>
        <v>1</v>
      </c>
      <c r="J81" s="31">
        <f>chèque!J81+courant!J81+épargne!J81+terme!J81+divers!J81</f>
        <v>0</v>
      </c>
      <c r="K81" s="31">
        <f>chèque!K81+courant!K81+épargne!K81+terme!K81+divers!K81</f>
        <v>0</v>
      </c>
      <c r="L81" s="31">
        <f>chèque!L81+courant!L81+épargne!L81+terme!L81+divers!L81</f>
        <v>0</v>
      </c>
      <c r="M81" s="31">
        <f>chèque!M81+courant!M81+épargne!M81+terme!M81+divers!M81</f>
        <v>0</v>
      </c>
      <c r="N81" s="31">
        <f>chèque!N81+courant!N81+épargne!N81+terme!N81+divers!N81</f>
        <v>0</v>
      </c>
      <c r="O81" s="31">
        <f t="shared" si="4"/>
        <v>21422</v>
      </c>
      <c r="P81" s="31">
        <f t="shared" si="5"/>
        <v>600898</v>
      </c>
    </row>
    <row r="82" spans="1:16" s="10" customFormat="1" ht="15.75" customHeight="1">
      <c r="A82" s="29" t="s">
        <v>251</v>
      </c>
      <c r="B82" s="30" t="s">
        <v>93</v>
      </c>
      <c r="C82" s="31">
        <f>chèque!C82+courant!C82+épargne!C82+terme!C82+divers!C82</f>
        <v>188347</v>
      </c>
      <c r="D82" s="31">
        <f>chèque!D82+courant!D82+épargne!D82+terme!D82+divers!D82</f>
        <v>6425007</v>
      </c>
      <c r="E82" s="31">
        <f>chèque!E82+courant!E82+épargne!E82+terme!E82+divers!E82</f>
        <v>35361</v>
      </c>
      <c r="F82" s="31">
        <f>chèque!F82+courant!F82+épargne!F82+terme!F82+divers!F82</f>
        <v>1807210</v>
      </c>
      <c r="G82" s="31">
        <f>chèque!G82+courant!G82+épargne!G82+terme!G82+divers!G82</f>
        <v>1079</v>
      </c>
      <c r="H82" s="31">
        <f>chèque!H82+courant!H82+épargne!H82+terme!H82+divers!H82</f>
        <v>37949</v>
      </c>
      <c r="I82" s="31">
        <f>chèque!I82+courant!I82+épargne!I82+terme!I82+divers!I82</f>
        <v>39</v>
      </c>
      <c r="J82" s="31">
        <f>chèque!J82+courant!J82+épargne!J82+terme!J82+divers!J82</f>
        <v>1700</v>
      </c>
      <c r="K82" s="31">
        <f>chèque!K82+courant!K82+épargne!K82+terme!K82+divers!K82</f>
        <v>28</v>
      </c>
      <c r="L82" s="31">
        <f>chèque!L82+courant!L82+épargne!L82+terme!L82+divers!L82</f>
        <v>2610</v>
      </c>
      <c r="M82" s="31">
        <f>chèque!M82+courant!M82+épargne!M82+terme!M82+divers!M82</f>
        <v>3</v>
      </c>
      <c r="N82" s="31">
        <f>chèque!N82+courant!N82+épargne!N82+terme!N82+divers!N82</f>
        <v>7</v>
      </c>
      <c r="O82" s="31">
        <f t="shared" si="4"/>
        <v>224857</v>
      </c>
      <c r="P82" s="31">
        <f t="shared" si="5"/>
        <v>8274483</v>
      </c>
    </row>
    <row r="83" spans="1:16" s="10" customFormat="1" ht="15.75" customHeight="1">
      <c r="A83" s="32" t="s">
        <v>252</v>
      </c>
      <c r="B83" s="33" t="s">
        <v>94</v>
      </c>
      <c r="C83" s="34">
        <f>chèque!C83+courant!C83+épargne!C83+terme!C83+divers!C83</f>
        <v>47735</v>
      </c>
      <c r="D83" s="34">
        <f>chèque!D83+courant!D83+épargne!D83+terme!D83+divers!D83</f>
        <v>1038856</v>
      </c>
      <c r="E83" s="34">
        <f>chèque!E83+courant!E83+épargne!E83+terme!E83+divers!E83</f>
        <v>13172</v>
      </c>
      <c r="F83" s="34">
        <f>chèque!F83+courant!F83+épargne!F83+terme!F83+divers!F83</f>
        <v>710891</v>
      </c>
      <c r="G83" s="34">
        <f>chèque!G83+courant!G83+épargne!G83+terme!G83+divers!G83</f>
        <v>86</v>
      </c>
      <c r="H83" s="34">
        <f>chèque!H83+courant!H83+épargne!H83+terme!H83+divers!H83</f>
        <v>1975</v>
      </c>
      <c r="I83" s="34">
        <f>chèque!I83+courant!I83+épargne!I83+terme!I83+divers!I83</f>
        <v>3</v>
      </c>
      <c r="J83" s="34">
        <f>chèque!J83+courant!J83+épargne!J83+terme!J83+divers!J83</f>
        <v>0</v>
      </c>
      <c r="K83" s="34">
        <f>chèque!K83+courant!K83+épargne!K83+terme!K83+divers!K83</f>
        <v>2</v>
      </c>
      <c r="L83" s="34">
        <f>chèque!L83+courant!L83+épargne!L83+terme!L83+divers!L83</f>
        <v>12</v>
      </c>
      <c r="M83" s="34">
        <f>chèque!M83+courant!M83+épargne!M83+terme!M83+divers!M83</f>
        <v>0</v>
      </c>
      <c r="N83" s="34">
        <f>chèque!N83+courant!N83+épargne!N83+terme!N83+divers!N83</f>
        <v>0</v>
      </c>
      <c r="O83" s="34">
        <f t="shared" si="4"/>
        <v>60998</v>
      </c>
      <c r="P83" s="34">
        <f t="shared" si="5"/>
        <v>1751734</v>
      </c>
    </row>
    <row r="84" spans="1:16" s="10" customFormat="1" ht="15.75" customHeight="1">
      <c r="A84" s="29" t="s">
        <v>253</v>
      </c>
      <c r="B84" s="30" t="s">
        <v>95</v>
      </c>
      <c r="C84" s="31">
        <f>chèque!C84+courant!C84+épargne!C84+terme!C84+divers!C84</f>
        <v>29492</v>
      </c>
      <c r="D84" s="31">
        <f>chèque!D84+courant!D84+épargne!D84+terme!D84+divers!D84</f>
        <v>679351</v>
      </c>
      <c r="E84" s="31">
        <f>chèque!E84+courant!E84+épargne!E84+terme!E84+divers!E84</f>
        <v>9035</v>
      </c>
      <c r="F84" s="31">
        <f>chèque!F84+courant!F84+épargne!F84+terme!F84+divers!F84</f>
        <v>403455</v>
      </c>
      <c r="G84" s="31">
        <f>chèque!G84+courant!G84+épargne!G84+terme!G84+divers!G84</f>
        <v>64</v>
      </c>
      <c r="H84" s="31">
        <f>chèque!H84+courant!H84+épargne!H84+terme!H84+divers!H84</f>
        <v>992</v>
      </c>
      <c r="I84" s="31">
        <f>chèque!I84+courant!I84+épargne!I84+terme!I84+divers!I84</f>
        <v>0</v>
      </c>
      <c r="J84" s="31">
        <f>chèque!J84+courant!J84+épargne!J84+terme!J84+divers!J84</f>
        <v>0</v>
      </c>
      <c r="K84" s="31">
        <f>chèque!K84+courant!K84+épargne!K84+terme!K84+divers!K84</f>
        <v>0</v>
      </c>
      <c r="L84" s="31">
        <f>chèque!L84+courant!L84+épargne!L84+terme!L84+divers!L84</f>
        <v>0</v>
      </c>
      <c r="M84" s="31">
        <f>chèque!M84+courant!M84+épargne!M84+terme!M84+divers!M84</f>
        <v>0</v>
      </c>
      <c r="N84" s="31">
        <f>chèque!N84+courant!N84+épargne!N84+terme!N84+divers!N84</f>
        <v>0</v>
      </c>
      <c r="O84" s="31">
        <f t="shared" si="4"/>
        <v>38591</v>
      </c>
      <c r="P84" s="31">
        <f t="shared" si="5"/>
        <v>1083798</v>
      </c>
    </row>
    <row r="85" spans="1:16" s="10" customFormat="1" ht="15.75" customHeight="1">
      <c r="A85" s="29" t="s">
        <v>254</v>
      </c>
      <c r="B85" s="30" t="s">
        <v>96</v>
      </c>
      <c r="C85" s="31">
        <f>chèque!C85+courant!C85+épargne!C85+terme!C85+divers!C85</f>
        <v>88698</v>
      </c>
      <c r="D85" s="31">
        <f>chèque!D85+courant!D85+épargne!D85+terme!D85+divers!D85</f>
        <v>2933613</v>
      </c>
      <c r="E85" s="31">
        <f>chèque!E85+courant!E85+épargne!E85+terme!E85+divers!E85</f>
        <v>29740</v>
      </c>
      <c r="F85" s="31">
        <f>chèque!F85+courant!F85+épargne!F85+terme!F85+divers!F85</f>
        <v>1979140</v>
      </c>
      <c r="G85" s="31">
        <f>chèque!G85+courant!G85+épargne!G85+terme!G85+divers!G85</f>
        <v>83</v>
      </c>
      <c r="H85" s="31">
        <f>chèque!H85+courant!H85+épargne!H85+terme!H85+divers!H85</f>
        <v>1731</v>
      </c>
      <c r="I85" s="31">
        <f>chèque!I85+courant!I85+épargne!I85+terme!I85+divers!I85</f>
        <v>56</v>
      </c>
      <c r="J85" s="31">
        <f>chèque!J85+courant!J85+épargne!J85+terme!J85+divers!J85</f>
        <v>0</v>
      </c>
      <c r="K85" s="31">
        <f>chèque!K85+courant!K85+épargne!K85+terme!K85+divers!K85</f>
        <v>1</v>
      </c>
      <c r="L85" s="31">
        <f>chèque!L85+courant!L85+épargne!L85+terme!L85+divers!L85</f>
        <v>515</v>
      </c>
      <c r="M85" s="31">
        <f>chèque!M85+courant!M85+épargne!M85+terme!M85+divers!M85</f>
        <v>0</v>
      </c>
      <c r="N85" s="31">
        <f>chèque!N85+courant!N85+épargne!N85+terme!N85+divers!N85</f>
        <v>0</v>
      </c>
      <c r="O85" s="31">
        <f t="shared" si="4"/>
        <v>118578</v>
      </c>
      <c r="P85" s="31">
        <f t="shared" si="5"/>
        <v>4914999</v>
      </c>
    </row>
    <row r="86" spans="1:16" s="10" customFormat="1" ht="15.75" customHeight="1">
      <c r="A86" s="29" t="s">
        <v>255</v>
      </c>
      <c r="B86" s="30" t="s">
        <v>97</v>
      </c>
      <c r="C86" s="31">
        <f>chèque!C86+courant!C86+épargne!C86+terme!C86+divers!C86</f>
        <v>38854</v>
      </c>
      <c r="D86" s="31">
        <f>chèque!D86+courant!D86+épargne!D86+terme!D86+divers!D86</f>
        <v>1139719</v>
      </c>
      <c r="E86" s="31">
        <f>chèque!E86+courant!E86+épargne!E86+terme!E86+divers!E86</f>
        <v>10670</v>
      </c>
      <c r="F86" s="31">
        <f>chèque!F86+courant!F86+épargne!F86+terme!F86+divers!F86</f>
        <v>500050</v>
      </c>
      <c r="G86" s="31">
        <f>chèque!G86+courant!G86+épargne!G86+terme!G86+divers!G86</f>
        <v>29</v>
      </c>
      <c r="H86" s="31">
        <f>chèque!H86+courant!H86+épargne!H86+terme!H86+divers!H86</f>
        <v>993</v>
      </c>
      <c r="I86" s="31">
        <f>chèque!I86+courant!I86+épargne!I86+terme!I86+divers!I86</f>
        <v>0</v>
      </c>
      <c r="J86" s="31">
        <f>chèque!J86+courant!J86+épargne!J86+terme!J86+divers!J86</f>
        <v>0</v>
      </c>
      <c r="K86" s="31">
        <f>chèque!K86+courant!K86+épargne!K86+terme!K86+divers!K86</f>
        <v>0</v>
      </c>
      <c r="L86" s="31">
        <f>chèque!L86+courant!L86+épargne!L86+terme!L86+divers!L86</f>
        <v>0</v>
      </c>
      <c r="M86" s="31">
        <f>chèque!M86+courant!M86+épargne!M86+terme!M86+divers!M86</f>
        <v>0</v>
      </c>
      <c r="N86" s="31">
        <f>chèque!N86+courant!N86+épargne!N86+terme!N86+divers!N86</f>
        <v>0</v>
      </c>
      <c r="O86" s="31">
        <f aca="true" t="shared" si="6" ref="O86:O101">C86+E86+G86+I86+K86+M86</f>
        <v>49553</v>
      </c>
      <c r="P86" s="31">
        <f t="shared" si="5"/>
        <v>1640762</v>
      </c>
    </row>
    <row r="87" spans="1:16" s="10" customFormat="1" ht="15.75" customHeight="1">
      <c r="A87" s="29" t="s">
        <v>256</v>
      </c>
      <c r="B87" s="30" t="s">
        <v>98</v>
      </c>
      <c r="C87" s="31">
        <f>chèque!C87+courant!C87+épargne!C87+terme!C87+divers!C87</f>
        <v>7144</v>
      </c>
      <c r="D87" s="31">
        <f>chèque!D87+courant!D87+épargne!D87+terme!D87+divers!D87</f>
        <v>141035</v>
      </c>
      <c r="E87" s="31">
        <f>chèque!E87+courant!E87+épargne!E87+terme!E87+divers!E87</f>
        <v>1430</v>
      </c>
      <c r="F87" s="31">
        <f>chèque!F87+courant!F87+épargne!F87+terme!F87+divers!F87</f>
        <v>71831</v>
      </c>
      <c r="G87" s="31">
        <f>chèque!G87+courant!G87+épargne!G87+terme!G87+divers!G87</f>
        <v>1</v>
      </c>
      <c r="H87" s="31">
        <f>chèque!H87+courant!H87+épargne!H87+terme!H87+divers!H87</f>
        <v>0</v>
      </c>
      <c r="I87" s="31">
        <f>chèque!I87+courant!I87+épargne!I87+terme!I87+divers!I87</f>
        <v>0</v>
      </c>
      <c r="J87" s="31">
        <f>chèque!J87+courant!J87+épargne!J87+terme!J87+divers!J87</f>
        <v>0</v>
      </c>
      <c r="K87" s="31">
        <f>chèque!K87+courant!K87+épargne!K87+terme!K87+divers!K87</f>
        <v>0</v>
      </c>
      <c r="L87" s="31">
        <f>chèque!L87+courant!L87+épargne!L87+terme!L87+divers!L87</f>
        <v>0</v>
      </c>
      <c r="M87" s="31">
        <f>chèque!M87+courant!M87+épargne!M87+terme!M87+divers!M87</f>
        <v>0</v>
      </c>
      <c r="N87" s="31">
        <f>chèque!N87+courant!N87+épargne!N87+terme!N87+divers!N87</f>
        <v>0</v>
      </c>
      <c r="O87" s="31">
        <f t="shared" si="6"/>
        <v>8575</v>
      </c>
      <c r="P87" s="31">
        <f t="shared" si="5"/>
        <v>212866</v>
      </c>
    </row>
    <row r="88" spans="1:16" s="10" customFormat="1" ht="15.75" customHeight="1">
      <c r="A88" s="29" t="s">
        <v>257</v>
      </c>
      <c r="B88" s="30" t="s">
        <v>99</v>
      </c>
      <c r="C88" s="31">
        <f>chèque!C88+courant!C88+épargne!C88+terme!C88+divers!C88</f>
        <v>71340</v>
      </c>
      <c r="D88" s="31">
        <f>chèque!D88+courant!D88+épargne!D88+terme!D88+divers!D88</f>
        <v>1978742</v>
      </c>
      <c r="E88" s="31">
        <f>chèque!E88+courant!E88+épargne!E88+terme!E88+divers!E88</f>
        <v>1728</v>
      </c>
      <c r="F88" s="31">
        <f>chèque!F88+courant!F88+épargne!F88+terme!F88+divers!F88</f>
        <v>46270</v>
      </c>
      <c r="G88" s="31">
        <f>chèque!G88+courant!G88+épargne!G88+terme!G88+divers!G88</f>
        <v>111</v>
      </c>
      <c r="H88" s="31">
        <f>chèque!H88+courant!H88+épargne!H88+terme!H88+divers!H88</f>
        <v>4004</v>
      </c>
      <c r="I88" s="31">
        <f>chèque!I88+courant!I88+épargne!I88+terme!I88+divers!I88</f>
        <v>0</v>
      </c>
      <c r="J88" s="31">
        <f>chèque!J88+courant!J88+épargne!J88+terme!J88+divers!J88</f>
        <v>0</v>
      </c>
      <c r="K88" s="31">
        <f>chèque!K88+courant!K88+épargne!K88+terme!K88+divers!K88</f>
        <v>1</v>
      </c>
      <c r="L88" s="31">
        <f>chèque!L88+courant!L88+épargne!L88+terme!L88+divers!L88</f>
        <v>0</v>
      </c>
      <c r="M88" s="31">
        <f>chèque!M88+courant!M88+épargne!M88+terme!M88+divers!M88</f>
        <v>0</v>
      </c>
      <c r="N88" s="31">
        <f>chèque!N88+courant!N88+épargne!N88+terme!N88+divers!N88</f>
        <v>0</v>
      </c>
      <c r="O88" s="31">
        <f t="shared" si="6"/>
        <v>73180</v>
      </c>
      <c r="P88" s="31">
        <f t="shared" si="5"/>
        <v>2029016</v>
      </c>
    </row>
    <row r="89" spans="1:16" s="10" customFormat="1" ht="15.75" customHeight="1">
      <c r="A89" s="29" t="s">
        <v>258</v>
      </c>
      <c r="B89" s="30" t="s">
        <v>100</v>
      </c>
      <c r="C89" s="31">
        <f>chèque!C89+courant!C89+épargne!C89+terme!C89+divers!C89</f>
        <v>51062</v>
      </c>
      <c r="D89" s="31">
        <f>chèque!D89+courant!D89+épargne!D89+terme!D89+divers!D89</f>
        <v>1471779</v>
      </c>
      <c r="E89" s="31">
        <f>chèque!E89+courant!E89+épargne!E89+terme!E89+divers!E89</f>
        <v>19090</v>
      </c>
      <c r="F89" s="31">
        <f>chèque!F89+courant!F89+épargne!F89+terme!F89+divers!F89</f>
        <v>1024450</v>
      </c>
      <c r="G89" s="31">
        <f>chèque!G89+courant!G89+épargne!G89+terme!G89+divers!G89</f>
        <v>226</v>
      </c>
      <c r="H89" s="31">
        <f>chèque!H89+courant!H89+épargne!H89+terme!H89+divers!H89</f>
        <v>9461</v>
      </c>
      <c r="I89" s="31">
        <f>chèque!I89+courant!I89+épargne!I89+terme!I89+divers!I89</f>
        <v>9</v>
      </c>
      <c r="J89" s="31">
        <f>chèque!J89+courant!J89+épargne!J89+terme!J89+divers!J89</f>
        <v>0</v>
      </c>
      <c r="K89" s="31">
        <f>chèque!K89+courant!K89+épargne!K89+terme!K89+divers!K89</f>
        <v>4</v>
      </c>
      <c r="L89" s="31">
        <f>chèque!L89+courant!L89+épargne!L89+terme!L89+divers!L89</f>
        <v>0</v>
      </c>
      <c r="M89" s="31">
        <f>chèque!M89+courant!M89+épargne!M89+terme!M89+divers!M89</f>
        <v>2</v>
      </c>
      <c r="N89" s="31">
        <f>chèque!N89+courant!N89+épargne!N89+terme!N89+divers!N89</f>
        <v>1</v>
      </c>
      <c r="O89" s="31">
        <f t="shared" si="6"/>
        <v>70393</v>
      </c>
      <c r="P89" s="31">
        <f aca="true" t="shared" si="7" ref="P89:P108">D89+F89+H89+J89+L89+N89</f>
        <v>2505691</v>
      </c>
    </row>
    <row r="90" spans="1:16" s="10" customFormat="1" ht="15.75" customHeight="1">
      <c r="A90" s="29" t="s">
        <v>402</v>
      </c>
      <c r="B90" s="30" t="s">
        <v>403</v>
      </c>
      <c r="C90" s="31">
        <f>chèque!C90+courant!C90+épargne!C90+terme!C90+divers!C90</f>
        <v>2242</v>
      </c>
      <c r="D90" s="31">
        <f>chèque!D90+courant!D90+épargne!D90+terme!D90+divers!D90</f>
        <v>71999</v>
      </c>
      <c r="E90" s="31">
        <f>chèque!E90+courant!E90+épargne!E90+terme!E90+divers!E90</f>
        <v>175</v>
      </c>
      <c r="F90" s="31">
        <f>chèque!F90+courant!F90+épargne!F90+terme!F90+divers!F90</f>
        <v>9922</v>
      </c>
      <c r="G90" s="31">
        <f>chèque!G90+courant!G90+épargne!G90+terme!G90+divers!G90</f>
        <v>73</v>
      </c>
      <c r="H90" s="31">
        <f>chèque!H90+courant!H90+épargne!H90+terme!H90+divers!H90</f>
        <v>3117</v>
      </c>
      <c r="I90" s="31">
        <f>chèque!I90+courant!I90+épargne!I90+terme!I90+divers!I90</f>
        <v>0</v>
      </c>
      <c r="J90" s="31">
        <f>chèque!J90+courant!J90+épargne!J90+terme!J90+divers!J90</f>
        <v>0</v>
      </c>
      <c r="K90" s="31">
        <f>chèque!K90+courant!K90+épargne!K90+terme!K90+divers!K90</f>
        <v>0</v>
      </c>
      <c r="L90" s="31">
        <f>chèque!L90+courant!L90+épargne!L90+terme!L90+divers!L90</f>
        <v>0</v>
      </c>
      <c r="M90" s="31">
        <f>chèque!M90+courant!M90+épargne!M90+terme!M90+divers!M90</f>
        <v>0</v>
      </c>
      <c r="N90" s="31">
        <f>chèque!N90+courant!N90+épargne!N90+terme!N90+divers!N90</f>
        <v>0</v>
      </c>
      <c r="O90" s="31">
        <f t="shared" si="6"/>
        <v>2490</v>
      </c>
      <c r="P90" s="31">
        <f t="shared" si="7"/>
        <v>85038</v>
      </c>
    </row>
    <row r="91" spans="1:16" s="10" customFormat="1" ht="15.75" customHeight="1">
      <c r="A91" s="29" t="s">
        <v>404</v>
      </c>
      <c r="B91" s="30" t="s">
        <v>102</v>
      </c>
      <c r="C91" s="31">
        <f>chèque!C91+courant!C91+épargne!C91+terme!C91+divers!C91</f>
        <v>1088</v>
      </c>
      <c r="D91" s="31">
        <f>chèque!D91+courant!D91+épargne!D91+terme!D91+divers!D91</f>
        <v>40123</v>
      </c>
      <c r="E91" s="31">
        <f>chèque!E91+courant!E91+épargne!E91+terme!E91+divers!E91</f>
        <v>226</v>
      </c>
      <c r="F91" s="31">
        <f>chèque!F91+courant!F91+épargne!F91+terme!F91+divers!F91</f>
        <v>14079</v>
      </c>
      <c r="G91" s="31">
        <f>chèque!G91+courant!G91+épargne!G91+terme!G91+divers!G91</f>
        <v>0</v>
      </c>
      <c r="H91" s="31">
        <f>chèque!H91+courant!H91+épargne!H91+terme!H91+divers!H91</f>
        <v>0</v>
      </c>
      <c r="I91" s="31">
        <f>chèque!I91+courant!I91+épargne!I91+terme!I91+divers!I91</f>
        <v>0</v>
      </c>
      <c r="J91" s="31">
        <f>chèque!J91+courant!J91+épargne!J91+terme!J91+divers!J91</f>
        <v>0</v>
      </c>
      <c r="K91" s="31">
        <f>chèque!K91+courant!K91+épargne!K91+terme!K91+divers!K91</f>
        <v>0</v>
      </c>
      <c r="L91" s="31">
        <f>chèque!L91+courant!L91+épargne!L91+terme!L91+divers!L91</f>
        <v>0</v>
      </c>
      <c r="M91" s="31">
        <f>chèque!M91+courant!M91+épargne!M91+terme!M91+divers!M91</f>
        <v>0</v>
      </c>
      <c r="N91" s="31">
        <f>chèque!N91+courant!N91+épargne!N91+terme!N91+divers!N91</f>
        <v>0</v>
      </c>
      <c r="O91" s="31">
        <f t="shared" si="6"/>
        <v>1314</v>
      </c>
      <c r="P91" s="31">
        <f t="shared" si="7"/>
        <v>54202</v>
      </c>
    </row>
    <row r="92" spans="1:16" s="10" customFormat="1" ht="15.75" customHeight="1">
      <c r="A92" s="29" t="s">
        <v>259</v>
      </c>
      <c r="B92" s="30" t="s">
        <v>105</v>
      </c>
      <c r="C92" s="31">
        <f>chèque!C92+courant!C92+épargne!C92+terme!C92+divers!C92</f>
        <v>431988</v>
      </c>
      <c r="D92" s="31">
        <f>chèque!D92+courant!D92+épargne!D92+terme!D92+divers!D92</f>
        <v>19480361</v>
      </c>
      <c r="E92" s="31">
        <f>chèque!E92+courant!E92+épargne!E92+terme!E92+divers!E92</f>
        <v>54673</v>
      </c>
      <c r="F92" s="31">
        <f>chèque!F92+courant!F92+épargne!F92+terme!F92+divers!F92</f>
        <v>2663021</v>
      </c>
      <c r="G92" s="31">
        <f>chèque!G92+courant!G92+épargne!G92+terme!G92+divers!G92</f>
        <v>12629</v>
      </c>
      <c r="H92" s="31">
        <f>chèque!H92+courant!H92+épargne!H92+terme!H92+divers!H92</f>
        <v>662424</v>
      </c>
      <c r="I92" s="31">
        <f>chèque!I92+courant!I92+épargne!I92+terme!I92+divers!I92</f>
        <v>275</v>
      </c>
      <c r="J92" s="31">
        <f>chèque!J92+courant!J92+épargne!J92+terme!J92+divers!J92</f>
        <v>39813</v>
      </c>
      <c r="K92" s="31">
        <f>chèque!K92+courant!K92+épargne!K92+terme!K92+divers!K92</f>
        <v>185</v>
      </c>
      <c r="L92" s="31">
        <f>chèque!L92+courant!L92+épargne!L92+terme!L92+divers!L92</f>
        <v>8612</v>
      </c>
      <c r="M92" s="31">
        <f>chèque!M92+courant!M92+épargne!M92+terme!M92+divers!M92</f>
        <v>32</v>
      </c>
      <c r="N92" s="31">
        <f>chèque!N92+courant!N92+épargne!N92+terme!N92+divers!N92</f>
        <v>162312</v>
      </c>
      <c r="O92" s="31">
        <f t="shared" si="6"/>
        <v>499782</v>
      </c>
      <c r="P92" s="31">
        <f t="shared" si="7"/>
        <v>23016543</v>
      </c>
    </row>
    <row r="93" spans="1:16" s="10" customFormat="1" ht="15.75" customHeight="1">
      <c r="A93" s="29" t="s">
        <v>260</v>
      </c>
      <c r="B93" s="30" t="s">
        <v>106</v>
      </c>
      <c r="C93" s="31">
        <f>chèque!C93+courant!C93+épargne!C93+terme!C93+divers!C93</f>
        <v>11883</v>
      </c>
      <c r="D93" s="31">
        <f>chèque!D93+courant!D93+épargne!D93+terme!D93+divers!D93</f>
        <v>311829</v>
      </c>
      <c r="E93" s="31">
        <f>chèque!E93+courant!E93+épargne!E93+terme!E93+divers!E93</f>
        <v>2546</v>
      </c>
      <c r="F93" s="31">
        <f>chèque!F93+courant!F93+épargne!F93+terme!F93+divers!F93</f>
        <v>164757</v>
      </c>
      <c r="G93" s="31">
        <f>chèque!G93+courant!G93+épargne!G93+terme!G93+divers!G93</f>
        <v>253</v>
      </c>
      <c r="H93" s="31">
        <f>chèque!H93+courant!H93+épargne!H93+terme!H93+divers!H93</f>
        <v>7970</v>
      </c>
      <c r="I93" s="31">
        <f>chèque!I93+courant!I93+épargne!I93+terme!I93+divers!I93</f>
        <v>0</v>
      </c>
      <c r="J93" s="31">
        <f>chèque!J93+courant!J93+épargne!J93+terme!J93+divers!J93</f>
        <v>0</v>
      </c>
      <c r="K93" s="31">
        <f>chèque!K93+courant!K93+épargne!K93+terme!K93+divers!K93</f>
        <v>0</v>
      </c>
      <c r="L93" s="31">
        <f>chèque!L93+courant!L93+épargne!L93+terme!L93+divers!L93</f>
        <v>0</v>
      </c>
      <c r="M93" s="31">
        <f>chèque!M93+courant!M93+épargne!M93+terme!M93+divers!M93</f>
        <v>0</v>
      </c>
      <c r="N93" s="31">
        <f>chèque!N93+courant!N93+épargne!N93+terme!N93+divers!N93</f>
        <v>0</v>
      </c>
      <c r="O93" s="31">
        <f t="shared" si="6"/>
        <v>14682</v>
      </c>
      <c r="P93" s="31">
        <f t="shared" si="7"/>
        <v>484556</v>
      </c>
    </row>
    <row r="94" spans="1:16" s="10" customFormat="1" ht="15.75" customHeight="1">
      <c r="A94" s="29" t="s">
        <v>261</v>
      </c>
      <c r="B94" s="30" t="s">
        <v>107</v>
      </c>
      <c r="C94" s="31">
        <f>chèque!C94+courant!C94+épargne!C94+terme!C94+divers!C94</f>
        <v>6945</v>
      </c>
      <c r="D94" s="31">
        <f>chèque!D94+courant!D94+épargne!D94+terme!D94+divers!D94</f>
        <v>143641</v>
      </c>
      <c r="E94" s="31">
        <f>chèque!E94+courant!E94+épargne!E94+terme!E94+divers!E94</f>
        <v>2250</v>
      </c>
      <c r="F94" s="31">
        <f>chèque!F94+courant!F94+épargne!F94+terme!F94+divers!F94</f>
        <v>154837</v>
      </c>
      <c r="G94" s="31">
        <f>chèque!G94+courant!G94+épargne!G94+terme!G94+divers!G94</f>
        <v>37</v>
      </c>
      <c r="H94" s="31">
        <f>chèque!H94+courant!H94+épargne!H94+terme!H94+divers!H94</f>
        <v>1009</v>
      </c>
      <c r="I94" s="31">
        <f>chèque!I94+courant!I94+épargne!I94+terme!I94+divers!I94</f>
        <v>0</v>
      </c>
      <c r="J94" s="31">
        <f>chèque!J94+courant!J94+épargne!J94+terme!J94+divers!J94</f>
        <v>0</v>
      </c>
      <c r="K94" s="31">
        <f>chèque!K94+courant!K94+épargne!K94+terme!K94+divers!K94</f>
        <v>0</v>
      </c>
      <c r="L94" s="31">
        <f>chèque!L94+courant!L94+épargne!L94+terme!L94+divers!L94</f>
        <v>0</v>
      </c>
      <c r="M94" s="31">
        <f>chèque!M94+courant!M94+épargne!M94+terme!M94+divers!M94</f>
        <v>0</v>
      </c>
      <c r="N94" s="31">
        <f>chèque!N94+courant!N94+épargne!N94+terme!N94+divers!N94</f>
        <v>0</v>
      </c>
      <c r="O94" s="31">
        <f t="shared" si="6"/>
        <v>9232</v>
      </c>
      <c r="P94" s="31">
        <f t="shared" si="7"/>
        <v>299487</v>
      </c>
    </row>
    <row r="95" spans="1:16" s="10" customFormat="1" ht="15.75" customHeight="1">
      <c r="A95" s="29" t="s">
        <v>262</v>
      </c>
      <c r="B95" s="30" t="s">
        <v>108</v>
      </c>
      <c r="C95" s="31">
        <f>chèque!C95+courant!C95+épargne!C95+terme!C95+divers!C95</f>
        <v>11650</v>
      </c>
      <c r="D95" s="31">
        <f>chèque!D95+courant!D95+épargne!D95+terme!D95+divers!D95</f>
        <v>325429</v>
      </c>
      <c r="E95" s="31">
        <f>chèque!E95+courant!E95+épargne!E95+terme!E95+divers!E95</f>
        <v>2007</v>
      </c>
      <c r="F95" s="31">
        <f>chèque!F95+courant!F95+épargne!F95+terme!F95+divers!F95</f>
        <v>156109</v>
      </c>
      <c r="G95" s="31">
        <f>chèque!G95+courant!G95+épargne!G95+terme!G95+divers!G95</f>
        <v>457</v>
      </c>
      <c r="H95" s="31">
        <f>chèque!H95+courant!H95+épargne!H95+terme!H95+divers!H95</f>
        <v>14467</v>
      </c>
      <c r="I95" s="31">
        <f>chèque!I95+courant!I95+épargne!I95+terme!I95+divers!I95</f>
        <v>0</v>
      </c>
      <c r="J95" s="31">
        <f>chèque!J95+courant!J95+épargne!J95+terme!J95+divers!J95</f>
        <v>0</v>
      </c>
      <c r="K95" s="31">
        <f>chèque!K95+courant!K95+épargne!K95+terme!K95+divers!K95</f>
        <v>0</v>
      </c>
      <c r="L95" s="31">
        <f>chèque!L95+courant!L95+épargne!L95+terme!L95+divers!L95</f>
        <v>0</v>
      </c>
      <c r="M95" s="31">
        <f>chèque!M95+courant!M95+épargne!M95+terme!M95+divers!M95</f>
        <v>0</v>
      </c>
      <c r="N95" s="31">
        <f>chèque!N95+courant!N95+épargne!N95+terme!N95+divers!N95</f>
        <v>0</v>
      </c>
      <c r="O95" s="31">
        <f t="shared" si="6"/>
        <v>14114</v>
      </c>
      <c r="P95" s="31">
        <f t="shared" si="7"/>
        <v>496005</v>
      </c>
    </row>
    <row r="96" spans="1:16" s="10" customFormat="1" ht="15.75" customHeight="1">
      <c r="A96" s="29" t="s">
        <v>263</v>
      </c>
      <c r="B96" s="30" t="s">
        <v>109</v>
      </c>
      <c r="C96" s="31">
        <f>chèque!C96+courant!C96+épargne!C96+terme!C96+divers!C96</f>
        <v>15252</v>
      </c>
      <c r="D96" s="31">
        <f>chèque!D96+courant!D96+épargne!D96+terme!D96+divers!D96</f>
        <v>326380</v>
      </c>
      <c r="E96" s="31">
        <f>chèque!E96+courant!E96+épargne!E96+terme!E96+divers!E96</f>
        <v>1918</v>
      </c>
      <c r="F96" s="31">
        <f>chèque!F96+courant!F96+épargne!F96+terme!F96+divers!F96</f>
        <v>79980</v>
      </c>
      <c r="G96" s="31">
        <f>chèque!G96+courant!G96+épargne!G96+terme!G96+divers!G96</f>
        <v>16</v>
      </c>
      <c r="H96" s="31">
        <f>chèque!H96+courant!H96+épargne!H96+terme!H96+divers!H96</f>
        <v>129</v>
      </c>
      <c r="I96" s="31">
        <f>chèque!I96+courant!I96+épargne!I96+terme!I96+divers!I96</f>
        <v>0</v>
      </c>
      <c r="J96" s="31">
        <f>chèque!J96+courant!J96+épargne!J96+terme!J96+divers!J96</f>
        <v>0</v>
      </c>
      <c r="K96" s="31">
        <f>chèque!K96+courant!K96+épargne!K96+terme!K96+divers!K96</f>
        <v>0</v>
      </c>
      <c r="L96" s="31">
        <f>chèque!L96+courant!L96+épargne!L96+terme!L96+divers!L96</f>
        <v>0</v>
      </c>
      <c r="M96" s="31">
        <f>chèque!M96+courant!M96+épargne!M96+terme!M96+divers!M96</f>
        <v>0</v>
      </c>
      <c r="N96" s="31">
        <f>chèque!N96+courant!N96+épargne!N96+terme!N96+divers!N96</f>
        <v>0</v>
      </c>
      <c r="O96" s="31">
        <f t="shared" si="6"/>
        <v>17186</v>
      </c>
      <c r="P96" s="31">
        <f t="shared" si="7"/>
        <v>406489</v>
      </c>
    </row>
    <row r="97" spans="1:16" s="10" customFormat="1" ht="15.75" customHeight="1">
      <c r="A97" s="29" t="s">
        <v>264</v>
      </c>
      <c r="B97" s="30" t="s">
        <v>110</v>
      </c>
      <c r="C97" s="31">
        <f>chèque!C97+courant!C97+épargne!C97+terme!C97+divers!C97</f>
        <v>6218</v>
      </c>
      <c r="D97" s="31">
        <f>chèque!D97+courant!D97+épargne!D97+terme!D97+divers!D97</f>
        <v>237301</v>
      </c>
      <c r="E97" s="31">
        <f>chèque!E97+courant!E97+épargne!E97+terme!E97+divers!E97</f>
        <v>511</v>
      </c>
      <c r="F97" s="31">
        <f>chèque!F97+courant!F97+épargne!F97+terme!F97+divers!F97</f>
        <v>39503</v>
      </c>
      <c r="G97" s="31">
        <f>chèque!G97+courant!G97+épargne!G97+terme!G97+divers!G97</f>
        <v>1</v>
      </c>
      <c r="H97" s="31">
        <f>chèque!H97+courant!H97+épargne!H97+terme!H97+divers!H97</f>
        <v>0</v>
      </c>
      <c r="I97" s="31">
        <f>chèque!I97+courant!I97+épargne!I97+terme!I97+divers!I97</f>
        <v>0</v>
      </c>
      <c r="J97" s="31">
        <f>chèque!J97+courant!J97+épargne!J97+terme!J97+divers!J97</f>
        <v>0</v>
      </c>
      <c r="K97" s="31">
        <f>chèque!K97+courant!K97+épargne!K97+terme!K97+divers!K97</f>
        <v>0</v>
      </c>
      <c r="L97" s="31">
        <f>chèque!L97+courant!L97+épargne!L97+terme!L97+divers!L97</f>
        <v>0</v>
      </c>
      <c r="M97" s="31">
        <f>chèque!M97+courant!M97+épargne!M97+terme!M97+divers!M97</f>
        <v>0</v>
      </c>
      <c r="N97" s="31">
        <f>chèque!N97+courant!N97+épargne!N97+terme!N97+divers!N97</f>
        <v>0</v>
      </c>
      <c r="O97" s="31">
        <f t="shared" si="6"/>
        <v>6730</v>
      </c>
      <c r="P97" s="31">
        <f t="shared" si="7"/>
        <v>276804</v>
      </c>
    </row>
    <row r="98" spans="1:16" s="10" customFormat="1" ht="15.75" customHeight="1">
      <c r="A98" s="29" t="s">
        <v>265</v>
      </c>
      <c r="B98" s="30" t="s">
        <v>111</v>
      </c>
      <c r="C98" s="31">
        <f>chèque!C98+courant!C98+épargne!C98+terme!C98+divers!C98</f>
        <v>253496</v>
      </c>
      <c r="D98" s="31">
        <f>chèque!D98+courant!D98+épargne!D98+terme!D98+divers!D98</f>
        <v>9732659</v>
      </c>
      <c r="E98" s="31">
        <f>chèque!E98+courant!E98+épargne!E98+terme!E98+divers!E98</f>
        <v>83159</v>
      </c>
      <c r="F98" s="31">
        <f>chèque!F98+courant!F98+épargne!F98+terme!F98+divers!F98</f>
        <v>5003024</v>
      </c>
      <c r="G98" s="31">
        <f>chèque!G98+courant!G98+épargne!G98+terme!G98+divers!G98</f>
        <v>1262</v>
      </c>
      <c r="H98" s="31">
        <f>chèque!H98+courant!H98+épargne!H98+terme!H98+divers!H98</f>
        <v>26853</v>
      </c>
      <c r="I98" s="31">
        <f>chèque!I98+courant!I98+épargne!I98+terme!I98+divers!I98</f>
        <v>35</v>
      </c>
      <c r="J98" s="31">
        <f>chèque!J98+courant!J98+épargne!J98+terme!J98+divers!J98</f>
        <v>2583</v>
      </c>
      <c r="K98" s="31">
        <f>chèque!K98+courant!K98+épargne!K98+terme!K98+divers!K98</f>
        <v>45</v>
      </c>
      <c r="L98" s="31">
        <f>chèque!L98+courant!L98+épargne!L98+terme!L98+divers!L98</f>
        <v>2170</v>
      </c>
      <c r="M98" s="31">
        <f>chèque!M98+courant!M98+épargne!M98+terme!M98+divers!M98</f>
        <v>1</v>
      </c>
      <c r="N98" s="31">
        <f>chèque!N98+courant!N98+épargne!N98+terme!N98+divers!N98</f>
        <v>0</v>
      </c>
      <c r="O98" s="31">
        <f t="shared" si="6"/>
        <v>337998</v>
      </c>
      <c r="P98" s="31">
        <f t="shared" si="7"/>
        <v>14767289</v>
      </c>
    </row>
    <row r="99" spans="1:16" s="10" customFormat="1" ht="15.75" customHeight="1">
      <c r="A99" s="29" t="s">
        <v>266</v>
      </c>
      <c r="B99" s="30" t="s">
        <v>112</v>
      </c>
      <c r="C99" s="31">
        <f>chèque!C99+courant!C99+épargne!C99+terme!C99+divers!C99</f>
        <v>10664</v>
      </c>
      <c r="D99" s="31">
        <f>chèque!D99+courant!D99+épargne!D99+terme!D99+divers!D99</f>
        <v>356243</v>
      </c>
      <c r="E99" s="31">
        <f>chèque!E99+courant!E99+épargne!E99+terme!E99+divers!E99</f>
        <v>14069</v>
      </c>
      <c r="F99" s="31">
        <f>chèque!F99+courant!F99+épargne!F99+terme!F99+divers!F99</f>
        <v>1574683</v>
      </c>
      <c r="G99" s="31">
        <f>chèque!G99+courant!G99+épargne!G99+terme!G99+divers!G99</f>
        <v>3</v>
      </c>
      <c r="H99" s="31">
        <f>chèque!H99+courant!H99+épargne!H99+terme!H99+divers!H99</f>
        <v>46</v>
      </c>
      <c r="I99" s="31">
        <f>chèque!I99+courant!I99+épargne!I99+terme!I99+divers!I99</f>
        <v>0</v>
      </c>
      <c r="J99" s="31">
        <f>chèque!J99+courant!J99+épargne!J99+terme!J99+divers!J99</f>
        <v>0</v>
      </c>
      <c r="K99" s="31">
        <f>chèque!K99+courant!K99+épargne!K99+terme!K99+divers!K99</f>
        <v>0</v>
      </c>
      <c r="L99" s="31">
        <f>chèque!L99+courant!L99+épargne!L99+terme!L99+divers!L99</f>
        <v>0</v>
      </c>
      <c r="M99" s="31">
        <f>chèque!M99+courant!M99+épargne!M99+terme!M99+divers!M99</f>
        <v>0</v>
      </c>
      <c r="N99" s="31">
        <f>chèque!N99+courant!N99+épargne!N99+terme!N99+divers!N99</f>
        <v>0</v>
      </c>
      <c r="O99" s="31">
        <f t="shared" si="6"/>
        <v>24736</v>
      </c>
      <c r="P99" s="31">
        <f t="shared" si="7"/>
        <v>1930972</v>
      </c>
    </row>
    <row r="100" spans="1:16" s="10" customFormat="1" ht="15.75" customHeight="1">
      <c r="A100" s="29" t="s">
        <v>267</v>
      </c>
      <c r="B100" s="30" t="s">
        <v>113</v>
      </c>
      <c r="C100" s="31">
        <f>chèque!C100+courant!C100+épargne!C100+terme!C100+divers!C100</f>
        <v>17157</v>
      </c>
      <c r="D100" s="31">
        <f>chèque!D100+courant!D100+épargne!D100+terme!D100+divers!D100</f>
        <v>363224</v>
      </c>
      <c r="E100" s="31">
        <f>chèque!E100+courant!E100+épargne!E100+terme!E100+divers!E100</f>
        <v>1721</v>
      </c>
      <c r="F100" s="31">
        <f>chèque!F100+courant!F100+épargne!F100+terme!F100+divers!F100</f>
        <v>77014</v>
      </c>
      <c r="G100" s="31">
        <f>chèque!G100+courant!G100+épargne!G100+terme!G100+divers!G100</f>
        <v>15</v>
      </c>
      <c r="H100" s="31">
        <f>chèque!H100+courant!H100+épargne!H100+terme!H100+divers!H100</f>
        <v>75</v>
      </c>
      <c r="I100" s="31">
        <f>chèque!I100+courant!I100+épargne!I100+terme!I100+divers!I100</f>
        <v>0</v>
      </c>
      <c r="J100" s="31">
        <f>chèque!J100+courant!J100+épargne!J100+terme!J100+divers!J100</f>
        <v>0</v>
      </c>
      <c r="K100" s="31">
        <f>chèque!K100+courant!K100+épargne!K100+terme!K100+divers!K100</f>
        <v>0</v>
      </c>
      <c r="L100" s="31">
        <f>chèque!L100+courant!L100+épargne!L100+terme!L100+divers!L100</f>
        <v>0</v>
      </c>
      <c r="M100" s="31">
        <f>chèque!M100+courant!M100+épargne!M100+terme!M100+divers!M100</f>
        <v>0</v>
      </c>
      <c r="N100" s="31">
        <f>chèque!N100+courant!N100+épargne!N100+terme!N100+divers!N100</f>
        <v>0</v>
      </c>
      <c r="O100" s="31">
        <f t="shared" si="6"/>
        <v>18893</v>
      </c>
      <c r="P100" s="31">
        <f t="shared" si="7"/>
        <v>440313</v>
      </c>
    </row>
    <row r="101" spans="1:16" s="10" customFormat="1" ht="15.75" customHeight="1">
      <c r="A101" s="29" t="s">
        <v>268</v>
      </c>
      <c r="B101" s="30" t="s">
        <v>115</v>
      </c>
      <c r="C101" s="31">
        <f>chèque!C101+courant!C101+épargne!C101+terme!C101+divers!C101</f>
        <v>115609</v>
      </c>
      <c r="D101" s="31">
        <f>chèque!D101+courant!D101+épargne!D101+terme!D101+divers!D101</f>
        <v>4689191</v>
      </c>
      <c r="E101" s="31">
        <f>chèque!E101+courant!E101+épargne!E101+terme!E101+divers!E101</f>
        <v>23220</v>
      </c>
      <c r="F101" s="31">
        <f>chèque!F101+courant!F101+épargne!F101+terme!F101+divers!F101</f>
        <v>1496488</v>
      </c>
      <c r="G101" s="31">
        <f>chèque!G101+courant!G101+épargne!G101+terme!G101+divers!G101</f>
        <v>928</v>
      </c>
      <c r="H101" s="31">
        <f>chèque!H101+courant!H101+épargne!H101+terme!H101+divers!H101</f>
        <v>51608</v>
      </c>
      <c r="I101" s="31">
        <f>chèque!I101+courant!I101+épargne!I101+terme!I101+divers!I101</f>
        <v>35</v>
      </c>
      <c r="J101" s="31">
        <f>chèque!J101+courant!J101+épargne!J101+terme!J101+divers!J101</f>
        <v>312</v>
      </c>
      <c r="K101" s="31">
        <f>chèque!K101+courant!K101+épargne!K101+terme!K101+divers!K101</f>
        <v>18</v>
      </c>
      <c r="L101" s="31">
        <f>chèque!L101+courant!L101+épargne!L101+terme!L101+divers!L101</f>
        <v>430</v>
      </c>
      <c r="M101" s="31">
        <f>chèque!M101+courant!M101+épargne!M101+terme!M101+divers!M101</f>
        <v>0</v>
      </c>
      <c r="N101" s="31">
        <f>chèque!N101+courant!N101+épargne!N101+terme!N101+divers!N101</f>
        <v>0</v>
      </c>
      <c r="O101" s="31">
        <f t="shared" si="6"/>
        <v>139810</v>
      </c>
      <c r="P101" s="31">
        <f t="shared" si="7"/>
        <v>6238029</v>
      </c>
    </row>
    <row r="102" spans="1:16" s="10" customFormat="1" ht="15.75" customHeight="1">
      <c r="A102" s="29" t="s">
        <v>405</v>
      </c>
      <c r="B102" s="30" t="s">
        <v>406</v>
      </c>
      <c r="C102" s="31">
        <f>chèque!C102+courant!C102+épargne!C102+terme!C102+divers!C102</f>
        <v>7574</v>
      </c>
      <c r="D102" s="31">
        <f>chèque!D102+courant!D102+épargne!D102+terme!D102+divers!D102</f>
        <v>133669</v>
      </c>
      <c r="E102" s="31">
        <f>chèque!E102+courant!E102+épargne!E102+terme!E102+divers!E102</f>
        <v>1179</v>
      </c>
      <c r="F102" s="31">
        <f>chèque!F102+courant!F102+épargne!F102+terme!F102+divers!F102</f>
        <v>49442</v>
      </c>
      <c r="G102" s="31">
        <f>chèque!G102+courant!G102+épargne!G102+terme!G102+divers!G102</f>
        <v>2</v>
      </c>
      <c r="H102" s="31">
        <f>chèque!H102+courant!H102+épargne!H102+terme!H102+divers!H102</f>
        <v>8</v>
      </c>
      <c r="I102" s="31">
        <f>chèque!I102+courant!I102+épargne!I102+terme!I102+divers!I102</f>
        <v>0</v>
      </c>
      <c r="J102" s="31">
        <f>chèque!J102+courant!J102+épargne!J102+terme!J102+divers!J102</f>
        <v>0</v>
      </c>
      <c r="K102" s="31">
        <f>chèque!K102+courant!K102+épargne!K102+terme!K102+divers!K102</f>
        <v>0</v>
      </c>
      <c r="L102" s="31">
        <f>chèque!L102+courant!L102+épargne!L102+terme!L102+divers!L102</f>
        <v>0</v>
      </c>
      <c r="M102" s="31">
        <f>chèque!M102+courant!M102+épargne!M102+terme!M102+divers!M102</f>
        <v>0</v>
      </c>
      <c r="N102" s="31">
        <f>chèque!N102+courant!N102+épargne!N102+terme!N102+divers!N102</f>
        <v>0</v>
      </c>
      <c r="O102" s="31">
        <f aca="true" t="shared" si="8" ref="O102:O116">C102+E102+G102+I102+K102+M102</f>
        <v>8755</v>
      </c>
      <c r="P102" s="31">
        <f t="shared" si="7"/>
        <v>183119</v>
      </c>
    </row>
    <row r="103" spans="1:16" s="10" customFormat="1" ht="15.75" customHeight="1">
      <c r="A103" s="29" t="s">
        <v>269</v>
      </c>
      <c r="B103" s="30" t="s">
        <v>118</v>
      </c>
      <c r="C103" s="31">
        <f>chèque!C103+courant!C103+épargne!C103+terme!C103+divers!C103</f>
        <v>112963</v>
      </c>
      <c r="D103" s="31">
        <f>chèque!D103+courant!D103+épargne!D103+terme!D103+divers!D103</f>
        <v>5833344</v>
      </c>
      <c r="E103" s="31">
        <f>chèque!E103+courant!E103+épargne!E103+terme!E103+divers!E103</f>
        <v>79357</v>
      </c>
      <c r="F103" s="31">
        <f>chèque!F103+courant!F103+épargne!F103+terme!F103+divers!F103</f>
        <v>10497977</v>
      </c>
      <c r="G103" s="31">
        <f>chèque!G103+courant!G103+épargne!G103+terme!G103+divers!G103</f>
        <v>575</v>
      </c>
      <c r="H103" s="31">
        <f>chèque!H103+courant!H103+épargne!H103+terme!H103+divers!H103</f>
        <v>33480</v>
      </c>
      <c r="I103" s="31">
        <f>chèque!I103+courant!I103+épargne!I103+terme!I103+divers!I103</f>
        <v>4</v>
      </c>
      <c r="J103" s="31">
        <f>chèque!J103+courant!J103+épargne!J103+terme!J103+divers!J103</f>
        <v>447</v>
      </c>
      <c r="K103" s="31">
        <f>chèque!K103+courant!K103+épargne!K103+terme!K103+divers!K103</f>
        <v>19</v>
      </c>
      <c r="L103" s="31">
        <f>chèque!L103+courant!L103+épargne!L103+terme!L103+divers!L103</f>
        <v>451</v>
      </c>
      <c r="M103" s="31">
        <f>chèque!M103+courant!M103+épargne!M103+terme!M103+divers!M103</f>
        <v>2</v>
      </c>
      <c r="N103" s="31">
        <f>chèque!N103+courant!N103+épargne!N103+terme!N103+divers!N103</f>
        <v>0</v>
      </c>
      <c r="O103" s="31">
        <f t="shared" si="8"/>
        <v>192920</v>
      </c>
      <c r="P103" s="31">
        <f t="shared" si="7"/>
        <v>16365699</v>
      </c>
    </row>
    <row r="104" spans="1:16" s="10" customFormat="1" ht="15.75" customHeight="1">
      <c r="A104" s="29" t="s">
        <v>270</v>
      </c>
      <c r="B104" s="30" t="s">
        <v>120</v>
      </c>
      <c r="C104" s="31">
        <f>chèque!C104+courant!C104+épargne!C104+terme!C104+divers!C104</f>
        <v>39747</v>
      </c>
      <c r="D104" s="31">
        <f>chèque!D104+courant!D104+épargne!D104+terme!D104+divers!D104</f>
        <v>856410</v>
      </c>
      <c r="E104" s="31">
        <f>chèque!E104+courant!E104+épargne!E104+terme!E104+divers!E104</f>
        <v>9148</v>
      </c>
      <c r="F104" s="31">
        <f>chèque!F104+courant!F104+épargne!F104+terme!F104+divers!F104</f>
        <v>447304</v>
      </c>
      <c r="G104" s="31">
        <f>chèque!G104+courant!G104+épargne!G104+terme!G104+divers!G104</f>
        <v>382</v>
      </c>
      <c r="H104" s="31">
        <f>chèque!H104+courant!H104+épargne!H104+terme!H104+divers!H104</f>
        <v>12443</v>
      </c>
      <c r="I104" s="31">
        <f>chèque!I104+courant!I104+épargne!I104+terme!I104+divers!I104</f>
        <v>23</v>
      </c>
      <c r="J104" s="31">
        <f>chèque!J104+courant!J104+épargne!J104+terme!J104+divers!J104</f>
        <v>1231</v>
      </c>
      <c r="K104" s="31">
        <f>chèque!K104+courant!K104+épargne!K104+terme!K104+divers!K104</f>
        <v>2</v>
      </c>
      <c r="L104" s="31">
        <f>chèque!L104+courant!L104+épargne!L104+terme!L104+divers!L104</f>
        <v>2</v>
      </c>
      <c r="M104" s="31">
        <f>chèque!M104+courant!M104+épargne!M104+terme!M104+divers!M104</f>
        <v>0</v>
      </c>
      <c r="N104" s="31">
        <f>chèque!N104+courant!N104+épargne!N104+terme!N104+divers!N104</f>
        <v>7</v>
      </c>
      <c r="O104" s="31">
        <f t="shared" si="8"/>
        <v>49302</v>
      </c>
      <c r="P104" s="31">
        <f t="shared" si="7"/>
        <v>1317397</v>
      </c>
    </row>
    <row r="105" spans="1:16" s="10" customFormat="1" ht="15.75" customHeight="1">
      <c r="A105" s="29" t="s">
        <v>271</v>
      </c>
      <c r="B105" s="30" t="s">
        <v>121</v>
      </c>
      <c r="C105" s="31">
        <f>chèque!C105+courant!C105+épargne!C105+terme!C105+divers!C105</f>
        <v>22963</v>
      </c>
      <c r="D105" s="31">
        <f>chèque!D105+courant!D105+épargne!D105+terme!D105+divers!D105</f>
        <v>512711</v>
      </c>
      <c r="E105" s="31">
        <f>chèque!E105+courant!E105+épargne!E105+terme!E105+divers!E105</f>
        <v>1716</v>
      </c>
      <c r="F105" s="31">
        <f>chèque!F105+courant!F105+épargne!F105+terme!F105+divers!F105</f>
        <v>93617</v>
      </c>
      <c r="G105" s="31">
        <f>chèque!G105+courant!G105+épargne!G105+terme!G105+divers!G105</f>
        <v>23</v>
      </c>
      <c r="H105" s="31">
        <f>chèque!H105+courant!H105+épargne!H105+terme!H105+divers!H105</f>
        <v>70</v>
      </c>
      <c r="I105" s="31">
        <f>chèque!I105+courant!I105+épargne!I105+terme!I105+divers!I105</f>
        <v>0</v>
      </c>
      <c r="J105" s="31">
        <f>chèque!J105+courant!J105+épargne!J105+terme!J105+divers!J105</f>
        <v>0</v>
      </c>
      <c r="K105" s="31">
        <f>chèque!K105+courant!K105+épargne!K105+terme!K105+divers!K105</f>
        <v>0</v>
      </c>
      <c r="L105" s="31">
        <f>chèque!L105+courant!L105+épargne!L105+terme!L105+divers!L105</f>
        <v>0</v>
      </c>
      <c r="M105" s="31">
        <f>chèque!M105+courant!M105+épargne!M105+terme!M105+divers!M105</f>
        <v>0</v>
      </c>
      <c r="N105" s="31">
        <f>chèque!N105+courant!N105+épargne!N105+terme!N105+divers!N105</f>
        <v>0</v>
      </c>
      <c r="O105" s="31">
        <f t="shared" si="8"/>
        <v>24702</v>
      </c>
      <c r="P105" s="31">
        <f t="shared" si="7"/>
        <v>606398</v>
      </c>
    </row>
    <row r="106" spans="1:16" s="10" customFormat="1" ht="15.75" customHeight="1">
      <c r="A106" s="29" t="s">
        <v>407</v>
      </c>
      <c r="B106" s="30" t="s">
        <v>122</v>
      </c>
      <c r="C106" s="31">
        <f>chèque!C106+courant!C106+épargne!C106+terme!C106+divers!C106</f>
        <v>6532</v>
      </c>
      <c r="D106" s="31">
        <f>chèque!D106+courant!D106+épargne!D106+terme!D106+divers!D106</f>
        <v>126665</v>
      </c>
      <c r="E106" s="31">
        <f>chèque!E106+courant!E106+épargne!E106+terme!E106+divers!E106</f>
        <v>1461</v>
      </c>
      <c r="F106" s="31">
        <f>chèque!F106+courant!F106+épargne!F106+terme!F106+divers!F106</f>
        <v>121127</v>
      </c>
      <c r="G106" s="31">
        <f>chèque!G106+courant!G106+épargne!G106+terme!G106+divers!G106</f>
        <v>1</v>
      </c>
      <c r="H106" s="31">
        <f>chèque!H106+courant!H106+épargne!H106+terme!H106+divers!H106</f>
        <v>8</v>
      </c>
      <c r="I106" s="31">
        <f>chèque!I106+courant!I106+épargne!I106+terme!I106+divers!I106</f>
        <v>0</v>
      </c>
      <c r="J106" s="31">
        <f>chèque!J106+courant!J106+épargne!J106+terme!J106+divers!J106</f>
        <v>0</v>
      </c>
      <c r="K106" s="31">
        <f>chèque!K106+courant!K106+épargne!K106+terme!K106+divers!K106</f>
        <v>0</v>
      </c>
      <c r="L106" s="31">
        <f>chèque!L106+courant!L106+épargne!L106+terme!L106+divers!L106</f>
        <v>0</v>
      </c>
      <c r="M106" s="31">
        <f>chèque!M106+courant!M106+épargne!M106+terme!M106+divers!M106</f>
        <v>0</v>
      </c>
      <c r="N106" s="31">
        <f>chèque!N106+courant!N106+épargne!N106+terme!N106+divers!N106</f>
        <v>0</v>
      </c>
      <c r="O106" s="31">
        <f t="shared" si="8"/>
        <v>7994</v>
      </c>
      <c r="P106" s="31">
        <f t="shared" si="7"/>
        <v>247800</v>
      </c>
    </row>
    <row r="107" spans="1:16" s="10" customFormat="1" ht="15.75" customHeight="1">
      <c r="A107" s="29" t="s">
        <v>272</v>
      </c>
      <c r="B107" s="30" t="s">
        <v>124</v>
      </c>
      <c r="C107" s="31">
        <f>chèque!C107+courant!C107+épargne!C107+terme!C107+divers!C107</f>
        <v>27709</v>
      </c>
      <c r="D107" s="31">
        <f>chèque!D107+courant!D107+épargne!D107+terme!D107+divers!D107</f>
        <v>727494</v>
      </c>
      <c r="E107" s="31">
        <f>chèque!E107+courant!E107+épargne!E107+terme!E107+divers!E107</f>
        <v>7810</v>
      </c>
      <c r="F107" s="31">
        <f>chèque!F107+courant!F107+épargne!F107+terme!F107+divers!F107</f>
        <v>481279</v>
      </c>
      <c r="G107" s="31">
        <f>chèque!G107+courant!G107+épargne!G107+terme!G107+divers!G107</f>
        <v>13</v>
      </c>
      <c r="H107" s="31">
        <f>chèque!H107+courant!H107+épargne!H107+terme!H107+divers!H107</f>
        <v>59</v>
      </c>
      <c r="I107" s="31">
        <f>chèque!I107+courant!I107+épargne!I107+terme!I107+divers!I107</f>
        <v>0</v>
      </c>
      <c r="J107" s="31">
        <f>chèque!J107+courant!J107+épargne!J107+terme!J107+divers!J107</f>
        <v>0</v>
      </c>
      <c r="K107" s="31">
        <f>chèque!K107+courant!K107+épargne!K107+terme!K107+divers!K107</f>
        <v>0</v>
      </c>
      <c r="L107" s="31">
        <f>chèque!L107+courant!L107+épargne!L107+terme!L107+divers!L107</f>
        <v>0</v>
      </c>
      <c r="M107" s="31">
        <f>chèque!M107+courant!M107+épargne!M107+terme!M107+divers!M107</f>
        <v>0</v>
      </c>
      <c r="N107" s="31">
        <f>chèque!N107+courant!N107+épargne!N107+terme!N107+divers!N107</f>
        <v>0</v>
      </c>
      <c r="O107" s="31">
        <f t="shared" si="8"/>
        <v>35532</v>
      </c>
      <c r="P107" s="31">
        <f t="shared" si="7"/>
        <v>1208832</v>
      </c>
    </row>
    <row r="108" spans="1:16" s="10" customFormat="1" ht="15.75" customHeight="1">
      <c r="A108" s="29" t="s">
        <v>273</v>
      </c>
      <c r="B108" s="30" t="s">
        <v>125</v>
      </c>
      <c r="C108" s="31">
        <f>chèque!C108+courant!C108+épargne!C108+terme!C108+divers!C108</f>
        <v>191576</v>
      </c>
      <c r="D108" s="31">
        <f>chèque!D108+courant!D108+épargne!D108+terme!D108+divers!D108</f>
        <v>8236396</v>
      </c>
      <c r="E108" s="31">
        <f>chèque!E108+courant!E108+épargne!E108+terme!E108+divers!E108</f>
        <v>89773</v>
      </c>
      <c r="F108" s="31">
        <f>chèque!F108+courant!F108+épargne!F108+terme!F108+divers!F108</f>
        <v>5749628</v>
      </c>
      <c r="G108" s="31">
        <f>chèque!G108+courant!G108+épargne!G108+terme!G108+divers!G108</f>
        <v>1142</v>
      </c>
      <c r="H108" s="31">
        <f>chèque!H108+courant!H108+épargne!H108+terme!H108+divers!H108</f>
        <v>42082</v>
      </c>
      <c r="I108" s="31">
        <f>chèque!I108+courant!I108+épargne!I108+terme!I108+divers!I108</f>
        <v>15</v>
      </c>
      <c r="J108" s="31">
        <f>chèque!J108+courant!J108+épargne!J108+terme!J108+divers!J108</f>
        <v>117</v>
      </c>
      <c r="K108" s="31">
        <f>chèque!K108+courant!K108+épargne!K108+terme!K108+divers!K108</f>
        <v>33</v>
      </c>
      <c r="L108" s="31">
        <f>chèque!L108+courant!L108+épargne!L108+terme!L108+divers!L108</f>
        <v>3524</v>
      </c>
      <c r="M108" s="31">
        <f>chèque!M108+courant!M108+épargne!M108+terme!M108+divers!M108</f>
        <v>1</v>
      </c>
      <c r="N108" s="31">
        <f>chèque!N108+courant!N108+épargne!N108+terme!N108+divers!N108</f>
        <v>5</v>
      </c>
      <c r="O108" s="31">
        <f t="shared" si="8"/>
        <v>282540</v>
      </c>
      <c r="P108" s="31">
        <f t="shared" si="7"/>
        <v>14031752</v>
      </c>
    </row>
    <row r="109" spans="1:16" s="10" customFormat="1" ht="15.75" customHeight="1">
      <c r="A109" s="29" t="s">
        <v>274</v>
      </c>
      <c r="B109" s="30" t="s">
        <v>127</v>
      </c>
      <c r="C109" s="31">
        <f>chèque!C109+courant!C109+épargne!C109+terme!C109+divers!C109</f>
        <v>5739</v>
      </c>
      <c r="D109" s="31">
        <f>chèque!D109+courant!D109+épargne!D109+terme!D109+divers!D109</f>
        <v>93001</v>
      </c>
      <c r="E109" s="31">
        <f>chèque!E109+courant!E109+épargne!E109+terme!E109+divers!E109</f>
        <v>453</v>
      </c>
      <c r="F109" s="31">
        <f>chèque!F109+courant!F109+épargne!F109+terme!F109+divers!F109</f>
        <v>25743</v>
      </c>
      <c r="G109" s="31">
        <f>chèque!G109+courant!G109+épargne!G109+terme!G109+divers!G109</f>
        <v>4</v>
      </c>
      <c r="H109" s="31">
        <f>chèque!H109+courant!H109+épargne!H109+terme!H109+divers!H109</f>
        <v>194</v>
      </c>
      <c r="I109" s="31">
        <f>chèque!I109+courant!I109+épargne!I109+terme!I109+divers!I109</f>
        <v>0</v>
      </c>
      <c r="J109" s="31">
        <f>chèque!J109+courant!J109+épargne!J109+terme!J109+divers!J109</f>
        <v>0</v>
      </c>
      <c r="K109" s="31">
        <f>chèque!K109+courant!K109+épargne!K109+terme!K109+divers!K109</f>
        <v>0</v>
      </c>
      <c r="L109" s="31">
        <f>chèque!L109+courant!L109+épargne!L109+terme!L109+divers!L109</f>
        <v>0</v>
      </c>
      <c r="M109" s="31">
        <f>chèque!M109+courant!M109+épargne!M109+terme!M109+divers!M109</f>
        <v>0</v>
      </c>
      <c r="N109" s="31">
        <f>chèque!N109+courant!N109+épargne!N109+terme!N109+divers!N109</f>
        <v>0</v>
      </c>
      <c r="O109" s="31">
        <f t="shared" si="8"/>
        <v>6196</v>
      </c>
      <c r="P109" s="31">
        <f aca="true" t="shared" si="9" ref="P109:P116">D109+F109+H109+J109+L109+N109</f>
        <v>118938</v>
      </c>
    </row>
    <row r="110" spans="1:16" s="10" customFormat="1" ht="15.75" customHeight="1">
      <c r="A110" s="29" t="s">
        <v>275</v>
      </c>
      <c r="B110" s="30" t="s">
        <v>128</v>
      </c>
      <c r="C110" s="31">
        <f>chèque!C110+courant!C110+épargne!C110+terme!C110+divers!C110</f>
        <v>5637</v>
      </c>
      <c r="D110" s="31">
        <f>chèque!D110+courant!D110+épargne!D110+terme!D110+divers!D110</f>
        <v>99406</v>
      </c>
      <c r="E110" s="31">
        <f>chèque!E110+courant!E110+épargne!E110+terme!E110+divers!E110</f>
        <v>224</v>
      </c>
      <c r="F110" s="31">
        <f>chèque!F110+courant!F110+épargne!F110+terme!F110+divers!F110</f>
        <v>9847</v>
      </c>
      <c r="G110" s="31">
        <f>chèque!G110+courant!G110+épargne!G110+terme!G110+divers!G110</f>
        <v>0</v>
      </c>
      <c r="H110" s="31">
        <f>chèque!H110+courant!H110+épargne!H110+terme!H110+divers!H110</f>
        <v>0</v>
      </c>
      <c r="I110" s="31">
        <f>chèque!I110+courant!I110+épargne!I110+terme!I110+divers!I110</f>
        <v>0</v>
      </c>
      <c r="J110" s="31">
        <f>chèque!J110+courant!J110+épargne!J110+terme!J110+divers!J110</f>
        <v>0</v>
      </c>
      <c r="K110" s="31">
        <f>chèque!K110+courant!K110+épargne!K110+terme!K110+divers!K110</f>
        <v>0</v>
      </c>
      <c r="L110" s="31">
        <f>chèque!L110+courant!L110+épargne!L110+terme!L110+divers!L110</f>
        <v>0</v>
      </c>
      <c r="M110" s="31">
        <f>chèque!M110+courant!M110+épargne!M110+terme!M110+divers!M110</f>
        <v>0</v>
      </c>
      <c r="N110" s="31">
        <f>chèque!N110+courant!N110+épargne!N110+terme!N110+divers!N110</f>
        <v>0</v>
      </c>
      <c r="O110" s="31">
        <f t="shared" si="8"/>
        <v>5861</v>
      </c>
      <c r="P110" s="31">
        <f t="shared" si="9"/>
        <v>109253</v>
      </c>
    </row>
    <row r="111" spans="1:16" s="10" customFormat="1" ht="15.75" customHeight="1">
      <c r="A111" s="29" t="s">
        <v>276</v>
      </c>
      <c r="B111" s="30" t="s">
        <v>129</v>
      </c>
      <c r="C111" s="31">
        <f>chèque!C111+courant!C111+épargne!C111+terme!C111+divers!C111</f>
        <v>33142</v>
      </c>
      <c r="D111" s="31">
        <f>chèque!D111+courant!D111+épargne!D111+terme!D111+divers!D111</f>
        <v>1105058</v>
      </c>
      <c r="E111" s="31">
        <f>chèque!E111+courant!E111+épargne!E111+terme!E111+divers!E111</f>
        <v>4879</v>
      </c>
      <c r="F111" s="31">
        <f>chèque!F111+courant!F111+épargne!F111+terme!F111+divers!F111</f>
        <v>292934</v>
      </c>
      <c r="G111" s="31">
        <f>chèque!G111+courant!G111+épargne!G111+terme!G111+divers!G111</f>
        <v>19</v>
      </c>
      <c r="H111" s="31">
        <f>chèque!H111+courant!H111+épargne!H111+terme!H111+divers!H111</f>
        <v>208</v>
      </c>
      <c r="I111" s="31">
        <f>chèque!I111+courant!I111+épargne!I111+terme!I111+divers!I111</f>
        <v>0</v>
      </c>
      <c r="J111" s="31">
        <f>chèque!J111+courant!J111+épargne!J111+terme!J111+divers!J111</f>
        <v>0</v>
      </c>
      <c r="K111" s="31">
        <f>chèque!K111+courant!K111+épargne!K111+terme!K111+divers!K111</f>
        <v>0</v>
      </c>
      <c r="L111" s="31">
        <f>chèque!L111+courant!L111+épargne!L111+terme!L111+divers!L111</f>
        <v>0</v>
      </c>
      <c r="M111" s="31">
        <f>chèque!M111+courant!M111+épargne!M111+terme!M111+divers!M111</f>
        <v>0</v>
      </c>
      <c r="N111" s="31">
        <f>chèque!N111+courant!N111+épargne!N111+terme!N111+divers!N111</f>
        <v>0</v>
      </c>
      <c r="O111" s="31">
        <f t="shared" si="8"/>
        <v>38040</v>
      </c>
      <c r="P111" s="31">
        <f t="shared" si="9"/>
        <v>1398200</v>
      </c>
    </row>
    <row r="112" spans="1:16" s="10" customFormat="1" ht="15.75" customHeight="1">
      <c r="A112" s="29" t="s">
        <v>277</v>
      </c>
      <c r="B112" s="30" t="s">
        <v>132</v>
      </c>
      <c r="C112" s="31">
        <f>chèque!C112+courant!C112+épargne!C112+terme!C112+divers!C112</f>
        <v>630481</v>
      </c>
      <c r="D112" s="31">
        <f>chèque!D112+courant!D112+épargne!D112+terme!D112+divers!D112</f>
        <v>57172228</v>
      </c>
      <c r="E112" s="31">
        <f>chèque!E112+courant!E112+épargne!E112+terme!E112+divers!E112</f>
        <v>59704</v>
      </c>
      <c r="F112" s="31">
        <f>chèque!F112+courant!F112+épargne!F112+terme!F112+divers!F112</f>
        <v>4467979</v>
      </c>
      <c r="G112" s="31">
        <f>chèque!G112+courant!G112+épargne!G112+terme!G112+divers!G112</f>
        <v>5731</v>
      </c>
      <c r="H112" s="31">
        <f>chèque!H112+courant!H112+épargne!H112+terme!H112+divers!H112</f>
        <v>531500</v>
      </c>
      <c r="I112" s="31">
        <f>chèque!I112+courant!I112+épargne!I112+terme!I112+divers!I112</f>
        <v>1719</v>
      </c>
      <c r="J112" s="31">
        <f>chèque!J112+courant!J112+épargne!J112+terme!J112+divers!J112</f>
        <v>607831</v>
      </c>
      <c r="K112" s="31">
        <f>chèque!K112+courant!K112+épargne!K112+terme!K112+divers!K112</f>
        <v>250</v>
      </c>
      <c r="L112" s="31">
        <f>chèque!L112+courant!L112+épargne!L112+terme!L112+divers!L112</f>
        <v>93102</v>
      </c>
      <c r="M112" s="31">
        <f>chèque!M112+courant!M112+épargne!M112+terme!M112+divers!M112</f>
        <v>40</v>
      </c>
      <c r="N112" s="31">
        <f>chèque!N112+courant!N112+épargne!N112+terme!N112+divers!N112</f>
        <v>55732</v>
      </c>
      <c r="O112" s="31">
        <f t="shared" si="8"/>
        <v>697925</v>
      </c>
      <c r="P112" s="31">
        <f t="shared" si="9"/>
        <v>62928372</v>
      </c>
    </row>
    <row r="113" spans="1:16" s="10" customFormat="1" ht="15.75" customHeight="1">
      <c r="A113" s="29" t="s">
        <v>278</v>
      </c>
      <c r="B113" s="30" t="s">
        <v>134</v>
      </c>
      <c r="C113" s="31">
        <f>chèque!C113+courant!C113+épargne!C113+terme!C113+divers!C113</f>
        <v>6070</v>
      </c>
      <c r="D113" s="31">
        <f>chèque!D113+courant!D113+épargne!D113+terme!D113+divers!D113</f>
        <v>153096</v>
      </c>
      <c r="E113" s="31">
        <f>chèque!E113+courant!E113+épargne!E113+terme!E113+divers!E113</f>
        <v>2650</v>
      </c>
      <c r="F113" s="31">
        <f>chèque!F113+courant!F113+épargne!F113+terme!F113+divers!F113</f>
        <v>88585</v>
      </c>
      <c r="G113" s="31">
        <f>chèque!G113+courant!G113+épargne!G113+terme!G113+divers!G113</f>
        <v>30</v>
      </c>
      <c r="H113" s="31">
        <f>chèque!H113+courant!H113+épargne!H113+terme!H113+divers!H113</f>
        <v>293</v>
      </c>
      <c r="I113" s="31">
        <f>chèque!I113+courant!I113+épargne!I113+terme!I113+divers!I113</f>
        <v>0</v>
      </c>
      <c r="J113" s="31">
        <f>chèque!J113+courant!J113+épargne!J113+terme!J113+divers!J113</f>
        <v>0</v>
      </c>
      <c r="K113" s="31">
        <f>chèque!K113+courant!K113+épargne!K113+terme!K113+divers!K113</f>
        <v>0</v>
      </c>
      <c r="L113" s="31">
        <f>chèque!L113+courant!L113+épargne!L113+terme!L113+divers!L113</f>
        <v>0</v>
      </c>
      <c r="M113" s="31">
        <f>chèque!M113+courant!M113+épargne!M113+terme!M113+divers!M113</f>
        <v>0</v>
      </c>
      <c r="N113" s="31">
        <f>chèque!N113+courant!N113+épargne!N113+terme!N113+divers!N113</f>
        <v>0</v>
      </c>
      <c r="O113" s="31">
        <f t="shared" si="8"/>
        <v>8750</v>
      </c>
      <c r="P113" s="31">
        <f t="shared" si="9"/>
        <v>241974</v>
      </c>
    </row>
    <row r="114" spans="1:16" s="10" customFormat="1" ht="15.75" customHeight="1">
      <c r="A114" s="29" t="s">
        <v>279</v>
      </c>
      <c r="B114" s="30" t="s">
        <v>136</v>
      </c>
      <c r="C114" s="31">
        <f>chèque!C114+courant!C114+épargne!C114+terme!C114+divers!C114</f>
        <v>102794</v>
      </c>
      <c r="D114" s="31">
        <f>chèque!D114+courant!D114+épargne!D114+terme!D114+divers!D114</f>
        <v>3129812</v>
      </c>
      <c r="E114" s="31">
        <f>chèque!E114+courant!E114+épargne!E114+terme!E114+divers!E114</f>
        <v>9758</v>
      </c>
      <c r="F114" s="31">
        <f>chèque!F114+courant!F114+épargne!F114+terme!F114+divers!F114</f>
        <v>458195</v>
      </c>
      <c r="G114" s="31">
        <f>chèque!G114+courant!G114+épargne!G114+terme!G114+divers!G114</f>
        <v>396</v>
      </c>
      <c r="H114" s="31">
        <f>chèque!H114+courant!H114+épargne!H114+terme!H114+divers!H114</f>
        <v>7703</v>
      </c>
      <c r="I114" s="31">
        <f>chèque!I114+courant!I114+épargne!I114+terme!I114+divers!I114</f>
        <v>9</v>
      </c>
      <c r="J114" s="31">
        <f>chèque!J114+courant!J114+épargne!J114+terme!J114+divers!J114</f>
        <v>2186</v>
      </c>
      <c r="K114" s="31">
        <f>chèque!K114+courant!K114+épargne!K114+terme!K114+divers!K114</f>
        <v>14</v>
      </c>
      <c r="L114" s="31">
        <f>chèque!L114+courant!L114+épargne!L114+terme!L114+divers!L114</f>
        <v>70</v>
      </c>
      <c r="M114" s="31">
        <f>chèque!M114+courant!M114+épargne!M114+terme!M114+divers!M114</f>
        <v>0</v>
      </c>
      <c r="N114" s="31">
        <f>chèque!N114+courant!N114+épargne!N114+terme!N114+divers!N114</f>
        <v>0</v>
      </c>
      <c r="O114" s="31">
        <f t="shared" si="8"/>
        <v>112971</v>
      </c>
      <c r="P114" s="31">
        <f t="shared" si="9"/>
        <v>3597966</v>
      </c>
    </row>
    <row r="115" spans="1:16" s="10" customFormat="1" ht="15.75" customHeight="1">
      <c r="A115" s="29" t="s">
        <v>280</v>
      </c>
      <c r="B115" s="30" t="s">
        <v>137</v>
      </c>
      <c r="C115" s="31">
        <f>chèque!C115+courant!C115+épargne!C115+terme!C115+divers!C115</f>
        <v>3855</v>
      </c>
      <c r="D115" s="31">
        <f>chèque!D115+courant!D115+épargne!D115+terme!D115+divers!D115</f>
        <v>141747</v>
      </c>
      <c r="E115" s="31">
        <f>chèque!E115+courant!E115+épargne!E115+terme!E115+divers!E115</f>
        <v>1780</v>
      </c>
      <c r="F115" s="31">
        <f>chèque!F115+courant!F115+épargne!F115+terme!F115+divers!F115</f>
        <v>123361</v>
      </c>
      <c r="G115" s="31">
        <f>chèque!G115+courant!G115+épargne!G115+terme!G115+divers!G115</f>
        <v>432</v>
      </c>
      <c r="H115" s="31">
        <f>chèque!H115+courant!H115+épargne!H115+terme!H115+divers!H115</f>
        <v>19203</v>
      </c>
      <c r="I115" s="31">
        <f>chèque!I115+courant!I115+épargne!I115+terme!I115+divers!I115</f>
        <v>0</v>
      </c>
      <c r="J115" s="31">
        <f>chèque!J115+courant!J115+épargne!J115+terme!J115+divers!J115</f>
        <v>0</v>
      </c>
      <c r="K115" s="31">
        <f>chèque!K115+courant!K115+épargne!K115+terme!K115+divers!K115</f>
        <v>0</v>
      </c>
      <c r="L115" s="31">
        <f>chèque!L115+courant!L115+épargne!L115+terme!L115+divers!L115</f>
        <v>0</v>
      </c>
      <c r="M115" s="31">
        <f>chèque!M115+courant!M115+épargne!M115+terme!M115+divers!M115</f>
        <v>0</v>
      </c>
      <c r="N115" s="31">
        <f>chèque!N115+courant!N115+épargne!N115+terme!N115+divers!N115</f>
        <v>0</v>
      </c>
      <c r="O115" s="31">
        <f t="shared" si="8"/>
        <v>6067</v>
      </c>
      <c r="P115" s="31">
        <f t="shared" si="9"/>
        <v>284311</v>
      </c>
    </row>
    <row r="116" spans="1:16" s="10" customFormat="1" ht="15.75" customHeight="1">
      <c r="A116" s="29" t="s">
        <v>281</v>
      </c>
      <c r="B116" s="30" t="s">
        <v>138</v>
      </c>
      <c r="C116" s="31">
        <f>chèque!C116+courant!C116+épargne!C116+terme!C116+divers!C116</f>
        <v>197558</v>
      </c>
      <c r="D116" s="31">
        <f>chèque!D116+courant!D116+épargne!D116+terme!D116+divers!D116</f>
        <v>5374360</v>
      </c>
      <c r="E116" s="31">
        <f>chèque!E116+courant!E116+épargne!E116+terme!E116+divers!E116</f>
        <v>26704</v>
      </c>
      <c r="F116" s="31">
        <f>chèque!F116+courant!F116+épargne!F116+terme!F116+divers!F116</f>
        <v>1274044</v>
      </c>
      <c r="G116" s="31">
        <f>chèque!G116+courant!G116+épargne!G116+terme!G116+divers!G116</f>
        <v>353</v>
      </c>
      <c r="H116" s="31">
        <f>chèque!H116+courant!H116+épargne!H116+terme!H116+divers!H116</f>
        <v>10287</v>
      </c>
      <c r="I116" s="31">
        <f>chèque!I116+courant!I116+épargne!I116+terme!I116+divers!I116</f>
        <v>7</v>
      </c>
      <c r="J116" s="31">
        <f>chèque!J116+courant!J116+épargne!J116+terme!J116+divers!J116</f>
        <v>78</v>
      </c>
      <c r="K116" s="31">
        <f>chèque!K116+courant!K116+épargne!K116+terme!K116+divers!K116</f>
        <v>6</v>
      </c>
      <c r="L116" s="31">
        <f>chèque!L116+courant!L116+épargne!L116+terme!L116+divers!L116</f>
        <v>158</v>
      </c>
      <c r="M116" s="31">
        <f>chèque!M116+courant!M116+épargne!M116+terme!M116+divers!M116</f>
        <v>0</v>
      </c>
      <c r="N116" s="31">
        <f>chèque!N116+courant!N116+épargne!N116+terme!N116+divers!N116</f>
        <v>0</v>
      </c>
      <c r="O116" s="31">
        <f t="shared" si="8"/>
        <v>224628</v>
      </c>
      <c r="P116" s="31">
        <f t="shared" si="9"/>
        <v>6658927</v>
      </c>
    </row>
    <row r="117" spans="1:16" s="10" customFormat="1" ht="15.75" customHeight="1">
      <c r="A117" s="29" t="s">
        <v>282</v>
      </c>
      <c r="B117" s="30" t="s">
        <v>139</v>
      </c>
      <c r="C117" s="31">
        <f>chèque!C117+courant!C117+épargne!C117+terme!C117+divers!C117</f>
        <v>5776</v>
      </c>
      <c r="D117" s="31">
        <f>chèque!D117+courant!D117+épargne!D117+terme!D117+divers!D117</f>
        <v>65610</v>
      </c>
      <c r="E117" s="31">
        <f>chèque!E117+courant!E117+épargne!E117+terme!E117+divers!E117</f>
        <v>87</v>
      </c>
      <c r="F117" s="31">
        <f>chèque!F117+courant!F117+épargne!F117+terme!F117+divers!F117</f>
        <v>2200</v>
      </c>
      <c r="G117" s="31">
        <f>chèque!G117+courant!G117+épargne!G117+terme!G117+divers!G117</f>
        <v>6</v>
      </c>
      <c r="H117" s="31">
        <f>chèque!H117+courant!H117+épargne!H117+terme!H117+divers!H117</f>
        <v>111</v>
      </c>
      <c r="I117" s="31">
        <f>chèque!I117+courant!I117+épargne!I117+terme!I117+divers!I117</f>
        <v>0</v>
      </c>
      <c r="J117" s="31">
        <f>chèque!J117+courant!J117+épargne!J117+terme!J117+divers!J117</f>
        <v>0</v>
      </c>
      <c r="K117" s="31">
        <f>chèque!K117+courant!K117+épargne!K117+terme!K117+divers!K117</f>
        <v>0</v>
      </c>
      <c r="L117" s="31">
        <f>chèque!L117+courant!L117+épargne!L117+terme!L117+divers!L117</f>
        <v>0</v>
      </c>
      <c r="M117" s="31">
        <f>chèque!M117+courant!M117+épargne!M117+terme!M117+divers!M117</f>
        <v>0</v>
      </c>
      <c r="N117" s="31">
        <f>chèque!N117+courant!N117+épargne!N117+terme!N117+divers!N117</f>
        <v>0</v>
      </c>
      <c r="O117" s="31">
        <f aca="true" t="shared" si="10" ref="O117:O133">C117+E117+G117+I117+K117+M117</f>
        <v>5869</v>
      </c>
      <c r="P117" s="31">
        <f aca="true" t="shared" si="11" ref="P117:P133">D117+F117+H117+J117+L117+N117</f>
        <v>67921</v>
      </c>
    </row>
    <row r="118" spans="1:16" s="10" customFormat="1" ht="15.75" customHeight="1">
      <c r="A118" s="29" t="s">
        <v>283</v>
      </c>
      <c r="B118" s="30" t="s">
        <v>140</v>
      </c>
      <c r="C118" s="31">
        <f>chèque!C118+courant!C118+épargne!C118+terme!C118+divers!C118</f>
        <v>20518</v>
      </c>
      <c r="D118" s="31">
        <f>chèque!D118+courant!D118+épargne!D118+terme!D118+divers!D118</f>
        <v>623447</v>
      </c>
      <c r="E118" s="31">
        <f>chèque!E118+courant!E118+épargne!E118+terme!E118+divers!E118</f>
        <v>7894</v>
      </c>
      <c r="F118" s="31">
        <f>chèque!F118+courant!F118+épargne!F118+terme!F118+divers!F118</f>
        <v>471400</v>
      </c>
      <c r="G118" s="31">
        <f>chèque!G118+courant!G118+épargne!G118+terme!G118+divers!G118</f>
        <v>13</v>
      </c>
      <c r="H118" s="31">
        <f>chèque!H118+courant!H118+épargne!H118+terme!H118+divers!H118</f>
        <v>168</v>
      </c>
      <c r="I118" s="31">
        <f>chèque!I118+courant!I118+épargne!I118+terme!I118+divers!I118</f>
        <v>0</v>
      </c>
      <c r="J118" s="31">
        <f>chèque!J118+courant!J118+épargne!J118+terme!J118+divers!J118</f>
        <v>0</v>
      </c>
      <c r="K118" s="31">
        <f>chèque!K118+courant!K118+épargne!K118+terme!K118+divers!K118</f>
        <v>0</v>
      </c>
      <c r="L118" s="31">
        <f>chèque!L118+courant!L118+épargne!L118+terme!L118+divers!L118</f>
        <v>0</v>
      </c>
      <c r="M118" s="31">
        <f>chèque!M118+courant!M118+épargne!M118+terme!M118+divers!M118</f>
        <v>0</v>
      </c>
      <c r="N118" s="31">
        <f>chèque!N118+courant!N118+épargne!N118+terme!N118+divers!N118</f>
        <v>0</v>
      </c>
      <c r="O118" s="31">
        <f t="shared" si="10"/>
        <v>28425</v>
      </c>
      <c r="P118" s="31">
        <f t="shared" si="11"/>
        <v>1095015</v>
      </c>
    </row>
    <row r="119" spans="1:16" s="10" customFormat="1" ht="15.75" customHeight="1">
      <c r="A119" s="32" t="s">
        <v>284</v>
      </c>
      <c r="B119" s="33" t="s">
        <v>141</v>
      </c>
      <c r="C119" s="34">
        <f>chèque!C119+courant!C119+épargne!C119+terme!C119+divers!C119</f>
        <v>32925</v>
      </c>
      <c r="D119" s="34">
        <f>chèque!D119+courant!D119+épargne!D119+terme!D119+divers!D119</f>
        <v>825608</v>
      </c>
      <c r="E119" s="34">
        <f>chèque!E119+courant!E119+épargne!E119+terme!E119+divers!E119</f>
        <v>6290</v>
      </c>
      <c r="F119" s="34">
        <f>chèque!F119+courant!F119+épargne!F119+terme!F119+divers!F119</f>
        <v>418812</v>
      </c>
      <c r="G119" s="34">
        <f>chèque!G119+courant!G119+épargne!G119+terme!G119+divers!G119</f>
        <v>87</v>
      </c>
      <c r="H119" s="34">
        <f>chèque!H119+courant!H119+épargne!H119+terme!H119+divers!H119</f>
        <v>2835</v>
      </c>
      <c r="I119" s="34">
        <f>chèque!I119+courant!I119+épargne!I119+terme!I119+divers!I119</f>
        <v>0</v>
      </c>
      <c r="J119" s="34">
        <f>chèque!J119+courant!J119+épargne!J119+terme!J119+divers!J119</f>
        <v>0</v>
      </c>
      <c r="K119" s="34">
        <f>chèque!K119+courant!K119+épargne!K119+terme!K119+divers!K119</f>
        <v>3</v>
      </c>
      <c r="L119" s="34">
        <f>chèque!L119+courant!L119+épargne!L119+terme!L119+divers!L119</f>
        <v>71</v>
      </c>
      <c r="M119" s="34">
        <f>chèque!M119+courant!M119+épargne!M119+terme!M119+divers!M119</f>
        <v>0</v>
      </c>
      <c r="N119" s="34">
        <f>chèque!N119+courant!N119+épargne!N119+terme!N119+divers!N119</f>
        <v>0</v>
      </c>
      <c r="O119" s="34">
        <f t="shared" si="10"/>
        <v>39305</v>
      </c>
      <c r="P119" s="34">
        <f t="shared" si="11"/>
        <v>1247326</v>
      </c>
    </row>
    <row r="120" spans="1:16" s="10" customFormat="1" ht="15.75" customHeight="1">
      <c r="A120" s="29" t="s">
        <v>285</v>
      </c>
      <c r="B120" s="30" t="s">
        <v>142</v>
      </c>
      <c r="C120" s="31">
        <f>chèque!C120+courant!C120+épargne!C120+terme!C120+divers!C120</f>
        <v>6692</v>
      </c>
      <c r="D120" s="31">
        <f>chèque!D120+courant!D120+épargne!D120+terme!D120+divers!D120</f>
        <v>230432</v>
      </c>
      <c r="E120" s="31">
        <f>chèque!E120+courant!E120+épargne!E120+terme!E120+divers!E120</f>
        <v>3252</v>
      </c>
      <c r="F120" s="31">
        <f>chèque!F120+courant!F120+épargne!F120+terme!F120+divers!F120</f>
        <v>306752</v>
      </c>
      <c r="G120" s="31">
        <f>chèque!G120+courant!G120+épargne!G120+terme!G120+divers!G120</f>
        <v>1</v>
      </c>
      <c r="H120" s="31">
        <f>chèque!H120+courant!H120+épargne!H120+terme!H120+divers!H120</f>
        <v>45</v>
      </c>
      <c r="I120" s="31">
        <f>chèque!I120+courant!I120+épargne!I120+terme!I120+divers!I120</f>
        <v>0</v>
      </c>
      <c r="J120" s="31">
        <f>chèque!J120+courant!J120+épargne!J120+terme!J120+divers!J120</f>
        <v>0</v>
      </c>
      <c r="K120" s="31">
        <f>chèque!K120+courant!K120+épargne!K120+terme!K120+divers!K120</f>
        <v>0</v>
      </c>
      <c r="L120" s="31">
        <f>chèque!L120+courant!L120+épargne!L120+terme!L120+divers!L120</f>
        <v>0</v>
      </c>
      <c r="M120" s="31">
        <f>chèque!M120+courant!M120+épargne!M120+terme!M120+divers!M120</f>
        <v>0</v>
      </c>
      <c r="N120" s="31">
        <f>chèque!N120+courant!N120+épargne!N120+terme!N120+divers!N120</f>
        <v>0</v>
      </c>
      <c r="O120" s="31">
        <f t="shared" si="10"/>
        <v>9945</v>
      </c>
      <c r="P120" s="31">
        <f t="shared" si="11"/>
        <v>537229</v>
      </c>
    </row>
    <row r="121" spans="1:16" s="10" customFormat="1" ht="15.75" customHeight="1">
      <c r="A121" s="29" t="s">
        <v>286</v>
      </c>
      <c r="B121" s="30" t="s">
        <v>143</v>
      </c>
      <c r="C121" s="31">
        <f>chèque!C121+courant!C121+épargne!C121+terme!C121+divers!C121</f>
        <v>62856</v>
      </c>
      <c r="D121" s="31">
        <f>chèque!D121+courant!D121+épargne!D121+terme!D121+divers!D121</f>
        <v>1802770</v>
      </c>
      <c r="E121" s="31">
        <f>chèque!E121+courant!E121+épargne!E121+terme!E121+divers!E121</f>
        <v>10471</v>
      </c>
      <c r="F121" s="31">
        <f>chèque!F121+courant!F121+épargne!F121+terme!F121+divers!F121</f>
        <v>649793</v>
      </c>
      <c r="G121" s="31">
        <f>chèque!G121+courant!G121+épargne!G121+terme!G121+divers!G121</f>
        <v>55</v>
      </c>
      <c r="H121" s="31">
        <f>chèque!H121+courant!H121+épargne!H121+terme!H121+divers!H121</f>
        <v>887</v>
      </c>
      <c r="I121" s="31">
        <f>chèque!I121+courant!I121+épargne!I121+terme!I121+divers!I121</f>
        <v>2</v>
      </c>
      <c r="J121" s="31">
        <f>chèque!J121+courant!J121+épargne!J121+terme!J121+divers!J121</f>
        <v>0</v>
      </c>
      <c r="K121" s="31">
        <f>chèque!K121+courant!K121+épargne!K121+terme!K121+divers!K121</f>
        <v>1</v>
      </c>
      <c r="L121" s="31">
        <f>chèque!L121+courant!L121+épargne!L121+terme!L121+divers!L121</f>
        <v>0</v>
      </c>
      <c r="M121" s="31">
        <f>chèque!M121+courant!M121+épargne!M121+terme!M121+divers!M121</f>
        <v>0</v>
      </c>
      <c r="N121" s="31">
        <f>chèque!N121+courant!N121+épargne!N121+terme!N121+divers!N121</f>
        <v>0</v>
      </c>
      <c r="O121" s="31">
        <f t="shared" si="10"/>
        <v>73385</v>
      </c>
      <c r="P121" s="31">
        <f t="shared" si="11"/>
        <v>2453450</v>
      </c>
    </row>
    <row r="122" spans="1:16" s="10" customFormat="1" ht="15.75" customHeight="1">
      <c r="A122" s="29" t="s">
        <v>287</v>
      </c>
      <c r="B122" s="30" t="s">
        <v>144</v>
      </c>
      <c r="C122" s="31">
        <f>chèque!C122+courant!C122+épargne!C122+terme!C122+divers!C122</f>
        <v>26855</v>
      </c>
      <c r="D122" s="31">
        <f>chèque!D122+courant!D122+épargne!D122+terme!D122+divers!D122</f>
        <v>620351</v>
      </c>
      <c r="E122" s="31">
        <f>chèque!E122+courant!E122+épargne!E122+terme!E122+divers!E122</f>
        <v>1899</v>
      </c>
      <c r="F122" s="31">
        <f>chèque!F122+courant!F122+épargne!F122+terme!F122+divers!F122</f>
        <v>99314</v>
      </c>
      <c r="G122" s="31">
        <f>chèque!G122+courant!G122+épargne!G122+terme!G122+divers!G122</f>
        <v>9</v>
      </c>
      <c r="H122" s="31">
        <f>chèque!H122+courant!H122+épargne!H122+terme!H122+divers!H122</f>
        <v>127</v>
      </c>
      <c r="I122" s="31">
        <f>chèque!I122+courant!I122+épargne!I122+terme!I122+divers!I122</f>
        <v>0</v>
      </c>
      <c r="J122" s="31">
        <f>chèque!J122+courant!J122+épargne!J122+terme!J122+divers!J122</f>
        <v>0</v>
      </c>
      <c r="K122" s="31">
        <f>chèque!K122+courant!K122+épargne!K122+terme!K122+divers!K122</f>
        <v>0</v>
      </c>
      <c r="L122" s="31">
        <f>chèque!L122+courant!L122+épargne!L122+terme!L122+divers!L122</f>
        <v>0</v>
      </c>
      <c r="M122" s="31">
        <f>chèque!M122+courant!M122+épargne!M122+terme!M122+divers!M122</f>
        <v>0</v>
      </c>
      <c r="N122" s="31">
        <f>chèque!N122+courant!N122+épargne!N122+terme!N122+divers!N122</f>
        <v>0</v>
      </c>
      <c r="O122" s="31">
        <f t="shared" si="10"/>
        <v>28763</v>
      </c>
      <c r="P122" s="31">
        <f t="shared" si="11"/>
        <v>719792</v>
      </c>
    </row>
    <row r="123" spans="1:16" s="10" customFormat="1" ht="15.75" customHeight="1">
      <c r="A123" s="29" t="s">
        <v>288</v>
      </c>
      <c r="B123" s="30" t="s">
        <v>150</v>
      </c>
      <c r="C123" s="31">
        <f>chèque!C123+courant!C123+épargne!C123+terme!C123+divers!C123</f>
        <v>32394</v>
      </c>
      <c r="D123" s="31">
        <f>chèque!D123+courant!D123+épargne!D123+terme!D123+divers!D123</f>
        <v>901356</v>
      </c>
      <c r="E123" s="31">
        <f>chèque!E123+courant!E123+épargne!E123+terme!E123+divers!E123</f>
        <v>5770</v>
      </c>
      <c r="F123" s="31">
        <f>chèque!F123+courant!F123+épargne!F123+terme!F123+divers!F123</f>
        <v>336782</v>
      </c>
      <c r="G123" s="31">
        <f>chèque!G123+courant!G123+épargne!G123+terme!G123+divers!G123</f>
        <v>54</v>
      </c>
      <c r="H123" s="31">
        <f>chèque!H123+courant!H123+épargne!H123+terme!H123+divers!H123</f>
        <v>231</v>
      </c>
      <c r="I123" s="31">
        <f>chèque!I123+courant!I123+épargne!I123+terme!I123+divers!I123</f>
        <v>0</v>
      </c>
      <c r="J123" s="31">
        <f>chèque!J123+courant!J123+épargne!J123+terme!J123+divers!J123</f>
        <v>0</v>
      </c>
      <c r="K123" s="31">
        <f>chèque!K123+courant!K123+épargne!K123+terme!K123+divers!K123</f>
        <v>1</v>
      </c>
      <c r="L123" s="31">
        <f>chèque!L123+courant!L123+épargne!L123+terme!L123+divers!L123</f>
        <v>12</v>
      </c>
      <c r="M123" s="31">
        <f>chèque!M123+courant!M123+épargne!M123+terme!M123+divers!M123</f>
        <v>0</v>
      </c>
      <c r="N123" s="31">
        <f>chèque!N123+courant!N123+épargne!N123+terme!N123+divers!N123</f>
        <v>0</v>
      </c>
      <c r="O123" s="31">
        <f t="shared" si="10"/>
        <v>38219</v>
      </c>
      <c r="P123" s="31">
        <f t="shared" si="11"/>
        <v>1238381</v>
      </c>
    </row>
    <row r="124" spans="1:16" s="10" customFormat="1" ht="15.75" customHeight="1">
      <c r="A124" s="29" t="s">
        <v>289</v>
      </c>
      <c r="B124" s="30" t="s">
        <v>151</v>
      </c>
      <c r="C124" s="31">
        <f>chèque!C124+courant!C124+épargne!C124+terme!C124+divers!C124</f>
        <v>39735</v>
      </c>
      <c r="D124" s="31">
        <f>chèque!D124+courant!D124+épargne!D124+terme!D124+divers!D124</f>
        <v>787095</v>
      </c>
      <c r="E124" s="31">
        <f>chèque!E124+courant!E124+épargne!E124+terme!E124+divers!E124</f>
        <v>12520</v>
      </c>
      <c r="F124" s="31">
        <f>chèque!F124+courant!F124+épargne!F124+terme!F124+divers!F124</f>
        <v>629463</v>
      </c>
      <c r="G124" s="31">
        <f>chèque!G124+courant!G124+épargne!G124+terme!G124+divers!G124</f>
        <v>80</v>
      </c>
      <c r="H124" s="31">
        <f>chèque!H124+courant!H124+épargne!H124+terme!H124+divers!H124</f>
        <v>570</v>
      </c>
      <c r="I124" s="31">
        <f>chèque!I124+courant!I124+épargne!I124+terme!I124+divers!I124</f>
        <v>4</v>
      </c>
      <c r="J124" s="31">
        <f>chèque!J124+courant!J124+épargne!J124+terme!J124+divers!J124</f>
        <v>0</v>
      </c>
      <c r="K124" s="31">
        <f>chèque!K124+courant!K124+épargne!K124+terme!K124+divers!K124</f>
        <v>0</v>
      </c>
      <c r="L124" s="31">
        <f>chèque!L124+courant!L124+épargne!L124+terme!L124+divers!L124</f>
        <v>0</v>
      </c>
      <c r="M124" s="31">
        <f>chèque!M124+courant!M124+épargne!M124+terme!M124+divers!M124</f>
        <v>0</v>
      </c>
      <c r="N124" s="31">
        <f>chèque!N124+courant!N124+épargne!N124+terme!N124+divers!N124</f>
        <v>0</v>
      </c>
      <c r="O124" s="31">
        <f t="shared" si="10"/>
        <v>52339</v>
      </c>
      <c r="P124" s="31">
        <f t="shared" si="11"/>
        <v>1417128</v>
      </c>
    </row>
    <row r="125" spans="1:16" s="10" customFormat="1" ht="15.75" customHeight="1">
      <c r="A125" s="29" t="s">
        <v>408</v>
      </c>
      <c r="B125" s="30" t="s">
        <v>409</v>
      </c>
      <c r="C125" s="31">
        <f>chèque!C125+courant!C125+épargne!C125+terme!C125+divers!C125</f>
        <v>4541</v>
      </c>
      <c r="D125" s="31">
        <f>chèque!D125+courant!D125+épargne!D125+terme!D125+divers!D125</f>
        <v>101439</v>
      </c>
      <c r="E125" s="31">
        <f>chèque!E125+courant!E125+épargne!E125+terme!E125+divers!E125</f>
        <v>116</v>
      </c>
      <c r="F125" s="31">
        <f>chèque!F125+courant!F125+épargne!F125+terme!F125+divers!F125</f>
        <v>7416</v>
      </c>
      <c r="G125" s="31">
        <f>chèque!G125+courant!G125+épargne!G125+terme!G125+divers!G125</f>
        <v>0</v>
      </c>
      <c r="H125" s="31">
        <f>chèque!H125+courant!H125+épargne!H125+terme!H125+divers!H125</f>
        <v>0</v>
      </c>
      <c r="I125" s="31">
        <f>chèque!I125+courant!I125+épargne!I125+terme!I125+divers!I125</f>
        <v>0</v>
      </c>
      <c r="J125" s="31">
        <f>chèque!J125+courant!J125+épargne!J125+terme!J125+divers!J125</f>
        <v>0</v>
      </c>
      <c r="K125" s="31">
        <f>chèque!K125+courant!K125+épargne!K125+terme!K125+divers!K125</f>
        <v>0</v>
      </c>
      <c r="L125" s="31">
        <f>chèque!L125+courant!L125+épargne!L125+terme!L125+divers!L125</f>
        <v>0</v>
      </c>
      <c r="M125" s="31">
        <f>chèque!M125+courant!M125+épargne!M125+terme!M125+divers!M125</f>
        <v>0</v>
      </c>
      <c r="N125" s="31">
        <f>chèque!N125+courant!N125+épargne!N125+terme!N125+divers!N125</f>
        <v>0</v>
      </c>
      <c r="O125" s="31">
        <f t="shared" si="10"/>
        <v>4657</v>
      </c>
      <c r="P125" s="31">
        <f t="shared" si="11"/>
        <v>108855</v>
      </c>
    </row>
    <row r="126" spans="1:16" s="10" customFormat="1" ht="15.75" customHeight="1">
      <c r="A126" s="29" t="s">
        <v>290</v>
      </c>
      <c r="B126" s="30" t="s">
        <v>152</v>
      </c>
      <c r="C126" s="31">
        <f>chèque!C126+courant!C126+épargne!C126+terme!C126+divers!C126</f>
        <v>9281</v>
      </c>
      <c r="D126" s="31">
        <f>chèque!D126+courant!D126+épargne!D126+terme!D126+divers!D126</f>
        <v>192400</v>
      </c>
      <c r="E126" s="31">
        <f>chèque!E126+courant!E126+épargne!E126+terme!E126+divers!E126</f>
        <v>670</v>
      </c>
      <c r="F126" s="31">
        <f>chèque!F126+courant!F126+épargne!F126+terme!F126+divers!F126</f>
        <v>33997</v>
      </c>
      <c r="G126" s="31">
        <f>chèque!G126+courant!G126+épargne!G126+terme!G126+divers!G126</f>
        <v>7</v>
      </c>
      <c r="H126" s="31">
        <f>chèque!H126+courant!H126+épargne!H126+terme!H126+divers!H126</f>
        <v>14</v>
      </c>
      <c r="I126" s="31">
        <f>chèque!I126+courant!I126+épargne!I126+terme!I126+divers!I126</f>
        <v>0</v>
      </c>
      <c r="J126" s="31">
        <f>chèque!J126+courant!J126+épargne!J126+terme!J126+divers!J126</f>
        <v>0</v>
      </c>
      <c r="K126" s="31">
        <f>chèque!K126+courant!K126+épargne!K126+terme!K126+divers!K126</f>
        <v>0</v>
      </c>
      <c r="L126" s="31">
        <f>chèque!L126+courant!L126+épargne!L126+terme!L126+divers!L126</f>
        <v>0</v>
      </c>
      <c r="M126" s="31">
        <f>chèque!M126+courant!M126+épargne!M126+terme!M126+divers!M126</f>
        <v>0</v>
      </c>
      <c r="N126" s="31">
        <f>chèque!N126+courant!N126+épargne!N126+terme!N126+divers!N126</f>
        <v>0</v>
      </c>
      <c r="O126" s="31">
        <f t="shared" si="10"/>
        <v>9958</v>
      </c>
      <c r="P126" s="31">
        <f t="shared" si="11"/>
        <v>226411</v>
      </c>
    </row>
    <row r="127" spans="1:16" s="10" customFormat="1" ht="15.75" customHeight="1">
      <c r="A127" s="29" t="s">
        <v>291</v>
      </c>
      <c r="B127" s="30" t="s">
        <v>153</v>
      </c>
      <c r="C127" s="31">
        <f>chèque!C127+courant!C127+épargne!C127+terme!C127+divers!C127</f>
        <v>10719</v>
      </c>
      <c r="D127" s="31">
        <f>chèque!D127+courant!D127+épargne!D127+terme!D127+divers!D127</f>
        <v>326121</v>
      </c>
      <c r="E127" s="31">
        <f>chèque!E127+courant!E127+épargne!E127+terme!E127+divers!E127</f>
        <v>1199</v>
      </c>
      <c r="F127" s="31">
        <f>chèque!F127+courant!F127+épargne!F127+terme!F127+divers!F127</f>
        <v>79979</v>
      </c>
      <c r="G127" s="31">
        <f>chèque!G127+courant!G127+épargne!G127+terme!G127+divers!G127</f>
        <v>25</v>
      </c>
      <c r="H127" s="31">
        <f>chèque!H127+courant!H127+épargne!H127+terme!H127+divers!H127</f>
        <v>9885</v>
      </c>
      <c r="I127" s="31">
        <f>chèque!I127+courant!I127+épargne!I127+terme!I127+divers!I127</f>
        <v>0</v>
      </c>
      <c r="J127" s="31">
        <f>chèque!J127+courant!J127+épargne!J127+terme!J127+divers!J127</f>
        <v>0</v>
      </c>
      <c r="K127" s="31">
        <f>chèque!K127+courant!K127+épargne!K127+terme!K127+divers!K127</f>
        <v>0</v>
      </c>
      <c r="L127" s="31">
        <f>chèque!L127+courant!L127+épargne!L127+terme!L127+divers!L127</f>
        <v>0</v>
      </c>
      <c r="M127" s="31">
        <f>chèque!M127+courant!M127+épargne!M127+terme!M127+divers!M127</f>
        <v>0</v>
      </c>
      <c r="N127" s="31">
        <f>chèque!N127+courant!N127+épargne!N127+terme!N127+divers!N127</f>
        <v>0</v>
      </c>
      <c r="O127" s="31">
        <f t="shared" si="10"/>
        <v>11943</v>
      </c>
      <c r="P127" s="31">
        <f t="shared" si="11"/>
        <v>415985</v>
      </c>
    </row>
    <row r="128" spans="1:16" s="10" customFormat="1" ht="15.75" customHeight="1">
      <c r="A128" s="29" t="s">
        <v>292</v>
      </c>
      <c r="B128" s="30" t="s">
        <v>154</v>
      </c>
      <c r="C128" s="31">
        <f>chèque!C128+courant!C128+épargne!C128+terme!C128+divers!C128</f>
        <v>11536</v>
      </c>
      <c r="D128" s="31">
        <f>chèque!D128+courant!D128+épargne!D128+terme!D128+divers!D128</f>
        <v>303715</v>
      </c>
      <c r="E128" s="31">
        <f>chèque!E128+courant!E128+épargne!E128+terme!E128+divers!E128</f>
        <v>502</v>
      </c>
      <c r="F128" s="31">
        <f>chèque!F128+courant!F128+épargne!F128+terme!F128+divers!F128</f>
        <v>26486</v>
      </c>
      <c r="G128" s="31">
        <f>chèque!G128+courant!G128+épargne!G128+terme!G128+divers!G128</f>
        <v>9</v>
      </c>
      <c r="H128" s="31">
        <f>chèque!H128+courant!H128+épargne!H128+terme!H128+divers!H128</f>
        <v>94</v>
      </c>
      <c r="I128" s="31">
        <f>chèque!I128+courant!I128+épargne!I128+terme!I128+divers!I128</f>
        <v>0</v>
      </c>
      <c r="J128" s="31">
        <f>chèque!J128+courant!J128+épargne!J128+terme!J128+divers!J128</f>
        <v>0</v>
      </c>
      <c r="K128" s="31">
        <f>chèque!K128+courant!K128+épargne!K128+terme!K128+divers!K128</f>
        <v>0</v>
      </c>
      <c r="L128" s="31">
        <f>chèque!L128+courant!L128+épargne!L128+terme!L128+divers!L128</f>
        <v>0</v>
      </c>
      <c r="M128" s="31">
        <f>chèque!M128+courant!M128+épargne!M128+terme!M128+divers!M128</f>
        <v>0</v>
      </c>
      <c r="N128" s="31">
        <f>chèque!N128+courant!N128+épargne!N128+terme!N128+divers!N128</f>
        <v>0</v>
      </c>
      <c r="O128" s="31">
        <f t="shared" si="10"/>
        <v>12047</v>
      </c>
      <c r="P128" s="31">
        <f t="shared" si="11"/>
        <v>330295</v>
      </c>
    </row>
    <row r="129" spans="1:16" s="10" customFormat="1" ht="15.75" customHeight="1">
      <c r="A129" s="29" t="s">
        <v>293</v>
      </c>
      <c r="B129" s="30" t="s">
        <v>155</v>
      </c>
      <c r="C129" s="31">
        <f>chèque!C129+courant!C129+épargne!C129+terme!C129+divers!C129</f>
        <v>22012</v>
      </c>
      <c r="D129" s="31">
        <f>chèque!D129+courant!D129+épargne!D129+terme!D129+divers!D129</f>
        <v>463509</v>
      </c>
      <c r="E129" s="31">
        <f>chèque!E129+courant!E129+épargne!E129+terme!E129+divers!E129</f>
        <v>4750</v>
      </c>
      <c r="F129" s="31">
        <f>chèque!F129+courant!F129+épargne!F129+terme!F129+divers!F129</f>
        <v>192349</v>
      </c>
      <c r="G129" s="31">
        <f>chèque!G129+courant!G129+épargne!G129+terme!G129+divers!G129</f>
        <v>39</v>
      </c>
      <c r="H129" s="31">
        <f>chèque!H129+courant!H129+épargne!H129+terme!H129+divers!H129</f>
        <v>80</v>
      </c>
      <c r="I129" s="31">
        <f>chèque!I129+courant!I129+épargne!I129+terme!I129+divers!I129</f>
        <v>0</v>
      </c>
      <c r="J129" s="31">
        <f>chèque!J129+courant!J129+épargne!J129+terme!J129+divers!J129</f>
        <v>0</v>
      </c>
      <c r="K129" s="31">
        <f>chèque!K129+courant!K129+épargne!K129+terme!K129+divers!K129</f>
        <v>0</v>
      </c>
      <c r="L129" s="31">
        <f>chèque!L129+courant!L129+épargne!L129+terme!L129+divers!L129</f>
        <v>0</v>
      </c>
      <c r="M129" s="31">
        <f>chèque!M129+courant!M129+épargne!M129+terme!M129+divers!M129</f>
        <v>0</v>
      </c>
      <c r="N129" s="31">
        <f>chèque!N129+courant!N129+épargne!N129+terme!N129+divers!N129</f>
        <v>0</v>
      </c>
      <c r="O129" s="31">
        <f t="shared" si="10"/>
        <v>26801</v>
      </c>
      <c r="P129" s="31">
        <f t="shared" si="11"/>
        <v>655938</v>
      </c>
    </row>
    <row r="130" spans="1:16" s="10" customFormat="1" ht="15.75" customHeight="1">
      <c r="A130" s="29" t="s">
        <v>294</v>
      </c>
      <c r="B130" s="30" t="s">
        <v>157</v>
      </c>
      <c r="C130" s="31">
        <f>chèque!C130+courant!C130+épargne!C130+terme!C130+divers!C130</f>
        <v>8693</v>
      </c>
      <c r="D130" s="31">
        <f>chèque!D130+courant!D130+épargne!D130+terme!D130+divers!D130</f>
        <v>148994</v>
      </c>
      <c r="E130" s="31">
        <f>chèque!E130+courant!E130+épargne!E130+terme!E130+divers!E130</f>
        <v>1336</v>
      </c>
      <c r="F130" s="31">
        <f>chèque!F130+courant!F130+épargne!F130+terme!F130+divers!F130</f>
        <v>74716</v>
      </c>
      <c r="G130" s="31">
        <f>chèque!G130+courant!G130+épargne!G130+terme!G130+divers!G130</f>
        <v>2</v>
      </c>
      <c r="H130" s="31">
        <f>chèque!H130+courant!H130+épargne!H130+terme!H130+divers!H130</f>
        <v>64</v>
      </c>
      <c r="I130" s="31">
        <f>chèque!I130+courant!I130+épargne!I130+terme!I130+divers!I130</f>
        <v>0</v>
      </c>
      <c r="J130" s="31">
        <f>chèque!J130+courant!J130+épargne!J130+terme!J130+divers!J130</f>
        <v>0</v>
      </c>
      <c r="K130" s="31">
        <f>chèque!K130+courant!K130+épargne!K130+terme!K130+divers!K130</f>
        <v>0</v>
      </c>
      <c r="L130" s="31">
        <f>chèque!L130+courant!L130+épargne!L130+terme!L130+divers!L130</f>
        <v>0</v>
      </c>
      <c r="M130" s="31">
        <f>chèque!M130+courant!M130+épargne!M130+terme!M130+divers!M130</f>
        <v>0</v>
      </c>
      <c r="N130" s="31">
        <f>chèque!N130+courant!N130+épargne!N130+terme!N130+divers!N130</f>
        <v>0</v>
      </c>
      <c r="O130" s="31">
        <f t="shared" si="10"/>
        <v>10031</v>
      </c>
      <c r="P130" s="31">
        <f t="shared" si="11"/>
        <v>223774</v>
      </c>
    </row>
    <row r="131" spans="1:16" s="10" customFormat="1" ht="15.75" customHeight="1">
      <c r="A131" s="29" t="s">
        <v>410</v>
      </c>
      <c r="B131" s="30" t="s">
        <v>159</v>
      </c>
      <c r="C131" s="31">
        <f>chèque!C131+courant!C131+épargne!C131+terme!C131+divers!C131</f>
        <v>303</v>
      </c>
      <c r="D131" s="31">
        <f>chèque!D131+courant!D131+épargne!D131+terme!D131+divers!D131</f>
        <v>5065</v>
      </c>
      <c r="E131" s="31">
        <f>chèque!E131+courant!E131+épargne!E131+terme!E131+divers!E131</f>
        <v>8</v>
      </c>
      <c r="F131" s="31">
        <f>chèque!F131+courant!F131+épargne!F131+terme!F131+divers!F131</f>
        <v>47</v>
      </c>
      <c r="G131" s="31">
        <f>chèque!G131+courant!G131+épargne!G131+terme!G131+divers!G131</f>
        <v>2</v>
      </c>
      <c r="H131" s="31">
        <f>chèque!H131+courant!H131+épargne!H131+terme!H131+divers!H131</f>
        <v>40</v>
      </c>
      <c r="I131" s="31">
        <f>chèque!I131+courant!I131+épargne!I131+terme!I131+divers!I131</f>
        <v>0</v>
      </c>
      <c r="J131" s="31">
        <f>chèque!J131+courant!J131+épargne!J131+terme!J131+divers!J131</f>
        <v>0</v>
      </c>
      <c r="K131" s="31">
        <f>chèque!K131+courant!K131+épargne!K131+terme!K131+divers!K131</f>
        <v>0</v>
      </c>
      <c r="L131" s="31">
        <f>chèque!L131+courant!L131+épargne!L131+terme!L131+divers!L131</f>
        <v>0</v>
      </c>
      <c r="M131" s="31">
        <f>chèque!M131+courant!M131+épargne!M131+terme!M131+divers!M131</f>
        <v>0</v>
      </c>
      <c r="N131" s="31">
        <f>chèque!N131+courant!N131+épargne!N131+terme!N131+divers!N131</f>
        <v>0</v>
      </c>
      <c r="O131" s="31">
        <f t="shared" si="10"/>
        <v>313</v>
      </c>
      <c r="P131" s="31">
        <f t="shared" si="11"/>
        <v>5152</v>
      </c>
    </row>
    <row r="132" spans="1:16" s="10" customFormat="1" ht="15.75" customHeight="1">
      <c r="A132" s="29" t="s">
        <v>295</v>
      </c>
      <c r="B132" s="30" t="s">
        <v>160</v>
      </c>
      <c r="C132" s="31">
        <f>chèque!C132+courant!C132+épargne!C132+terme!C132+divers!C132</f>
        <v>19133</v>
      </c>
      <c r="D132" s="31">
        <f>chèque!D132+courant!D132+épargne!D132+terme!D132+divers!D132</f>
        <v>408835</v>
      </c>
      <c r="E132" s="31">
        <f>chèque!E132+courant!E132+épargne!E132+terme!E132+divers!E132</f>
        <v>889</v>
      </c>
      <c r="F132" s="31">
        <f>chèque!F132+courant!F132+épargne!F132+terme!F132+divers!F132</f>
        <v>40760</v>
      </c>
      <c r="G132" s="31">
        <f>chèque!G132+courant!G132+épargne!G132+terme!G132+divers!G132</f>
        <v>75</v>
      </c>
      <c r="H132" s="31">
        <f>chèque!H132+courant!H132+épargne!H132+terme!H132+divers!H132</f>
        <v>1023</v>
      </c>
      <c r="I132" s="31">
        <f>chèque!I132+courant!I132+épargne!I132+terme!I132+divers!I132</f>
        <v>0</v>
      </c>
      <c r="J132" s="31">
        <f>chèque!J132+courant!J132+épargne!J132+terme!J132+divers!J132</f>
        <v>0</v>
      </c>
      <c r="K132" s="31">
        <f>chèque!K132+courant!K132+épargne!K132+terme!K132+divers!K132</f>
        <v>0</v>
      </c>
      <c r="L132" s="31">
        <f>chèque!L132+courant!L132+épargne!L132+terme!L132+divers!L132</f>
        <v>0</v>
      </c>
      <c r="M132" s="31">
        <f>chèque!M132+courant!M132+épargne!M132+terme!M132+divers!M132</f>
        <v>0</v>
      </c>
      <c r="N132" s="31">
        <f>chèque!N132+courant!N132+épargne!N132+terme!N132+divers!N132</f>
        <v>0</v>
      </c>
      <c r="O132" s="31">
        <f t="shared" si="10"/>
        <v>20097</v>
      </c>
      <c r="P132" s="31">
        <f t="shared" si="11"/>
        <v>450618</v>
      </c>
    </row>
    <row r="133" spans="1:16" s="10" customFormat="1" ht="15.75" customHeight="1">
      <c r="A133" s="29" t="s">
        <v>296</v>
      </c>
      <c r="B133" s="30" t="s">
        <v>161</v>
      </c>
      <c r="C133" s="31">
        <f>chèque!C133+courant!C133+épargne!C133+terme!C133+divers!C133</f>
        <v>361189</v>
      </c>
      <c r="D133" s="31">
        <f>chèque!D133+courant!D133+épargne!D133+terme!D133+divers!D133</f>
        <v>17657287</v>
      </c>
      <c r="E133" s="31">
        <f>chèque!E133+courant!E133+épargne!E133+terme!E133+divers!E133</f>
        <v>84607</v>
      </c>
      <c r="F133" s="31">
        <f>chèque!F133+courant!F133+épargne!F133+terme!F133+divers!F133</f>
        <v>6290535</v>
      </c>
      <c r="G133" s="31">
        <f>chèque!G133+courant!G133+épargne!G133+terme!G133+divers!G133</f>
        <v>3727</v>
      </c>
      <c r="H133" s="31">
        <f>chèque!H133+courant!H133+épargne!H133+terme!H133+divers!H133</f>
        <v>190028</v>
      </c>
      <c r="I133" s="31">
        <f>chèque!I133+courant!I133+épargne!I133+terme!I133+divers!I133</f>
        <v>1217</v>
      </c>
      <c r="J133" s="31">
        <f>chèque!J133+courant!J133+épargne!J133+terme!J133+divers!J133</f>
        <v>392171</v>
      </c>
      <c r="K133" s="31">
        <f>chèque!K133+courant!K133+épargne!K133+terme!K133+divers!K133</f>
        <v>497</v>
      </c>
      <c r="L133" s="31">
        <f>chèque!L133+courant!L133+épargne!L133+terme!L133+divers!L133</f>
        <v>23894</v>
      </c>
      <c r="M133" s="31">
        <f>chèque!M133+courant!M133+épargne!M133+terme!M133+divers!M133</f>
        <v>15</v>
      </c>
      <c r="N133" s="31">
        <f>chèque!N133+courant!N133+épargne!N133+terme!N133+divers!N133</f>
        <v>153</v>
      </c>
      <c r="O133" s="31">
        <f t="shared" si="10"/>
        <v>451252</v>
      </c>
      <c r="P133" s="31">
        <f t="shared" si="11"/>
        <v>24554068</v>
      </c>
    </row>
    <row r="134" spans="1:16" s="10" customFormat="1" ht="15.75" customHeight="1">
      <c r="A134" s="29" t="s">
        <v>297</v>
      </c>
      <c r="B134" s="30" t="s">
        <v>162</v>
      </c>
      <c r="C134" s="31">
        <f>chèque!C134+courant!C134+épargne!C134+terme!C134+divers!C134</f>
        <v>18882</v>
      </c>
      <c r="D134" s="31">
        <f>chèque!D134+courant!D134+épargne!D134+terme!D134+divers!D134</f>
        <v>462754</v>
      </c>
      <c r="E134" s="31">
        <f>chèque!E134+courant!E134+épargne!E134+terme!E134+divers!E134</f>
        <v>4553</v>
      </c>
      <c r="F134" s="31">
        <f>chèque!F134+courant!F134+épargne!F134+terme!F134+divers!F134</f>
        <v>340812</v>
      </c>
      <c r="G134" s="31">
        <f>chèque!G134+courant!G134+épargne!G134+terme!G134+divers!G134</f>
        <v>5</v>
      </c>
      <c r="H134" s="31">
        <f>chèque!H134+courant!H134+épargne!H134+terme!H134+divers!H134</f>
        <v>73</v>
      </c>
      <c r="I134" s="31">
        <f>chèque!I134+courant!I134+épargne!I134+terme!I134+divers!I134</f>
        <v>0</v>
      </c>
      <c r="J134" s="31">
        <f>chèque!J134+courant!J134+épargne!J134+terme!J134+divers!J134</f>
        <v>0</v>
      </c>
      <c r="K134" s="31">
        <f>chèque!K134+courant!K134+épargne!K134+terme!K134+divers!K134</f>
        <v>0</v>
      </c>
      <c r="L134" s="31">
        <f>chèque!L134+courant!L134+épargne!L134+terme!L134+divers!L134</f>
        <v>0</v>
      </c>
      <c r="M134" s="31">
        <f>chèque!M134+courant!M134+épargne!M134+terme!M134+divers!M134</f>
        <v>0</v>
      </c>
      <c r="N134" s="31">
        <f>chèque!N134+courant!N134+épargne!N134+terme!N134+divers!N134</f>
        <v>0</v>
      </c>
      <c r="O134" s="31">
        <f aca="true" t="shared" si="12" ref="O134:O140">C134+E134+G134+I134+K134+M134</f>
        <v>23440</v>
      </c>
      <c r="P134" s="31">
        <f aca="true" t="shared" si="13" ref="P134:P140">D134+F134+H134+J134+L134+N134</f>
        <v>803639</v>
      </c>
    </row>
    <row r="135" spans="1:16" s="10" customFormat="1" ht="15.75" customHeight="1">
      <c r="A135" s="29" t="s">
        <v>298</v>
      </c>
      <c r="B135" s="30" t="s">
        <v>163</v>
      </c>
      <c r="C135" s="31">
        <f>chèque!C135+courant!C135+épargne!C135+terme!C135+divers!C135</f>
        <v>23188</v>
      </c>
      <c r="D135" s="31">
        <f>chèque!D135+courant!D135+épargne!D135+terme!D135+divers!D135</f>
        <v>760989</v>
      </c>
      <c r="E135" s="31">
        <f>chèque!E135+courant!E135+épargne!E135+terme!E135+divers!E135</f>
        <v>18301</v>
      </c>
      <c r="F135" s="31">
        <f>chèque!F135+courant!F135+épargne!F135+terme!F135+divers!F135</f>
        <v>882848</v>
      </c>
      <c r="G135" s="31">
        <f>chèque!G135+courant!G135+épargne!G135+terme!G135+divers!G135</f>
        <v>36</v>
      </c>
      <c r="H135" s="31">
        <f>chèque!H135+courant!H135+épargne!H135+terme!H135+divers!H135</f>
        <v>448</v>
      </c>
      <c r="I135" s="31">
        <f>chèque!I135+courant!I135+épargne!I135+terme!I135+divers!I135</f>
        <v>0</v>
      </c>
      <c r="J135" s="31">
        <f>chèque!J135+courant!J135+épargne!J135+terme!J135+divers!J135</f>
        <v>0</v>
      </c>
      <c r="K135" s="31">
        <f>chèque!K135+courant!K135+épargne!K135+terme!K135+divers!K135</f>
        <v>0</v>
      </c>
      <c r="L135" s="31">
        <f>chèque!L135+courant!L135+épargne!L135+terme!L135+divers!L135</f>
        <v>0</v>
      </c>
      <c r="M135" s="31">
        <f>chèque!M135+courant!M135+épargne!M135+terme!M135+divers!M135</f>
        <v>0</v>
      </c>
      <c r="N135" s="31">
        <f>chèque!N135+courant!N135+épargne!N135+terme!N135+divers!N135</f>
        <v>0</v>
      </c>
      <c r="O135" s="31">
        <f t="shared" si="12"/>
        <v>41525</v>
      </c>
      <c r="P135" s="31">
        <f t="shared" si="13"/>
        <v>1644285</v>
      </c>
    </row>
    <row r="136" spans="1:16" s="10" customFormat="1" ht="15.75" customHeight="1">
      <c r="A136" s="29" t="s">
        <v>299</v>
      </c>
      <c r="B136" s="30" t="s">
        <v>165</v>
      </c>
      <c r="C136" s="31">
        <f>chèque!C136+courant!C136+épargne!C136+terme!C136+divers!C136</f>
        <v>5462</v>
      </c>
      <c r="D136" s="31">
        <f>chèque!D136+courant!D136+épargne!D136+terme!D136+divers!D136</f>
        <v>221723</v>
      </c>
      <c r="E136" s="31">
        <f>chèque!E136+courant!E136+épargne!E136+terme!E136+divers!E136</f>
        <v>2902</v>
      </c>
      <c r="F136" s="31">
        <f>chèque!F136+courant!F136+épargne!F136+terme!F136+divers!F136</f>
        <v>281491</v>
      </c>
      <c r="G136" s="31">
        <f>chèque!G136+courant!G136+épargne!G136+terme!G136+divers!G136</f>
        <v>0</v>
      </c>
      <c r="H136" s="31">
        <f>chèque!H136+courant!H136+épargne!H136+terme!H136+divers!H136</f>
        <v>0</v>
      </c>
      <c r="I136" s="31">
        <f>chèque!I136+courant!I136+épargne!I136+terme!I136+divers!I136</f>
        <v>0</v>
      </c>
      <c r="J136" s="31">
        <f>chèque!J136+courant!J136+épargne!J136+terme!J136+divers!J136</f>
        <v>0</v>
      </c>
      <c r="K136" s="31">
        <f>chèque!K136+courant!K136+épargne!K136+terme!K136+divers!K136</f>
        <v>0</v>
      </c>
      <c r="L136" s="31">
        <f>chèque!L136+courant!L136+épargne!L136+terme!L136+divers!L136</f>
        <v>0</v>
      </c>
      <c r="M136" s="31">
        <f>chèque!M136+courant!M136+épargne!M136+terme!M136+divers!M136</f>
        <v>0</v>
      </c>
      <c r="N136" s="31">
        <f>chèque!N136+courant!N136+épargne!N136+terme!N136+divers!N136</f>
        <v>0</v>
      </c>
      <c r="O136" s="31">
        <f t="shared" si="12"/>
        <v>8364</v>
      </c>
      <c r="P136" s="31">
        <f t="shared" si="13"/>
        <v>503214</v>
      </c>
    </row>
    <row r="137" spans="1:16" s="10" customFormat="1" ht="15.75" customHeight="1">
      <c r="A137" s="29" t="s">
        <v>300</v>
      </c>
      <c r="B137" s="30" t="s">
        <v>166</v>
      </c>
      <c r="C137" s="31">
        <f>chèque!C137+courant!C137+épargne!C137+terme!C137+divers!C137</f>
        <v>40648</v>
      </c>
      <c r="D137" s="31">
        <f>chèque!D137+courant!D137+épargne!D137+terme!D137+divers!D137</f>
        <v>1321105</v>
      </c>
      <c r="E137" s="31">
        <f>chèque!E137+courant!E137+épargne!E137+terme!E137+divers!E137</f>
        <v>9120</v>
      </c>
      <c r="F137" s="31">
        <f>chèque!F137+courant!F137+épargne!F137+terme!F137+divers!F137</f>
        <v>464641</v>
      </c>
      <c r="G137" s="31">
        <f>chèque!G137+courant!G137+épargne!G137+terme!G137+divers!G137</f>
        <v>263</v>
      </c>
      <c r="H137" s="31">
        <f>chèque!H137+courant!H137+épargne!H137+terme!H137+divers!H137</f>
        <v>17459</v>
      </c>
      <c r="I137" s="31">
        <f>chèque!I137+courant!I137+épargne!I137+terme!I137+divers!I137</f>
        <v>1</v>
      </c>
      <c r="J137" s="31">
        <f>chèque!J137+courant!J137+épargne!J137+terme!J137+divers!J137</f>
        <v>0</v>
      </c>
      <c r="K137" s="31">
        <f>chèque!K137+courant!K137+épargne!K137+terme!K137+divers!K137</f>
        <v>1</v>
      </c>
      <c r="L137" s="31">
        <f>chèque!L137+courant!L137+épargne!L137+terme!L137+divers!L137</f>
        <v>0</v>
      </c>
      <c r="M137" s="31">
        <f>chèque!M137+courant!M137+épargne!M137+terme!M137+divers!M137</f>
        <v>0</v>
      </c>
      <c r="N137" s="31">
        <f>chèque!N137+courant!N137+épargne!N137+terme!N137+divers!N137</f>
        <v>0</v>
      </c>
      <c r="O137" s="31">
        <f t="shared" si="12"/>
        <v>50033</v>
      </c>
      <c r="P137" s="31">
        <f t="shared" si="13"/>
        <v>1803205</v>
      </c>
    </row>
    <row r="138" spans="1:16" s="10" customFormat="1" ht="15.75" customHeight="1">
      <c r="A138" s="29" t="s">
        <v>301</v>
      </c>
      <c r="B138" s="30" t="s">
        <v>167</v>
      </c>
      <c r="C138" s="31">
        <f>chèque!C138+courant!C138+épargne!C138+terme!C138+divers!C138</f>
        <v>67393</v>
      </c>
      <c r="D138" s="31">
        <f>chèque!D138+courant!D138+épargne!D138+terme!D138+divers!D138</f>
        <v>1957591</v>
      </c>
      <c r="E138" s="31">
        <f>chèque!E138+courant!E138+épargne!E138+terme!E138+divers!E138</f>
        <v>30350</v>
      </c>
      <c r="F138" s="31">
        <f>chèque!F138+courant!F138+épargne!F138+terme!F138+divers!F138</f>
        <v>2784610</v>
      </c>
      <c r="G138" s="31">
        <f>chèque!G138+courant!G138+épargne!G138+terme!G138+divers!G138</f>
        <v>126</v>
      </c>
      <c r="H138" s="31">
        <f>chèque!H138+courant!H138+épargne!H138+terme!H138+divers!H138</f>
        <v>4628</v>
      </c>
      <c r="I138" s="31">
        <f>chèque!I138+courant!I138+épargne!I138+terme!I138+divers!I138</f>
        <v>1</v>
      </c>
      <c r="J138" s="31">
        <f>chèque!J138+courant!J138+épargne!J138+terme!J138+divers!J138</f>
        <v>1</v>
      </c>
      <c r="K138" s="31">
        <f>chèque!K138+courant!K138+épargne!K138+terme!K138+divers!K138</f>
        <v>2</v>
      </c>
      <c r="L138" s="31">
        <f>chèque!L138+courant!L138+épargne!L138+terme!L138+divers!L138</f>
        <v>347</v>
      </c>
      <c r="M138" s="31">
        <f>chèque!M138+courant!M138+épargne!M138+terme!M138+divers!M138</f>
        <v>0</v>
      </c>
      <c r="N138" s="31">
        <f>chèque!N138+courant!N138+épargne!N138+terme!N138+divers!N138</f>
        <v>0</v>
      </c>
      <c r="O138" s="31">
        <f t="shared" si="12"/>
        <v>97872</v>
      </c>
      <c r="P138" s="31">
        <f t="shared" si="13"/>
        <v>4747177</v>
      </c>
    </row>
    <row r="139" spans="1:16" s="10" customFormat="1" ht="15.75" customHeight="1">
      <c r="A139" s="29" t="s">
        <v>302</v>
      </c>
      <c r="B139" s="30" t="s">
        <v>170</v>
      </c>
      <c r="C139" s="31">
        <f>chèque!C139+courant!C139+épargne!C139+terme!C139+divers!C139</f>
        <v>100016</v>
      </c>
      <c r="D139" s="31">
        <f>chèque!D139+courant!D139+épargne!D139+terme!D139+divers!D139</f>
        <v>3041437</v>
      </c>
      <c r="E139" s="31">
        <f>chèque!E139+courant!E139+épargne!E139+terme!E139+divers!E139</f>
        <v>10535</v>
      </c>
      <c r="F139" s="31">
        <f>chèque!F139+courant!F139+épargne!F139+terme!F139+divers!F139</f>
        <v>535215</v>
      </c>
      <c r="G139" s="31">
        <f>chèque!G139+courant!G139+épargne!G139+terme!G139+divers!G139</f>
        <v>255</v>
      </c>
      <c r="H139" s="31">
        <f>chèque!H139+courant!H139+épargne!H139+terme!H139+divers!H139</f>
        <v>9824</v>
      </c>
      <c r="I139" s="31">
        <f>chèque!I139+courant!I139+épargne!I139+terme!I139+divers!I139</f>
        <v>7</v>
      </c>
      <c r="J139" s="31">
        <f>chèque!J139+courant!J139+épargne!J139+terme!J139+divers!J139</f>
        <v>324</v>
      </c>
      <c r="K139" s="31">
        <f>chèque!K139+courant!K139+épargne!K139+terme!K139+divers!K139</f>
        <v>4</v>
      </c>
      <c r="L139" s="31">
        <f>chèque!L139+courant!L139+épargne!L139+terme!L139+divers!L139</f>
        <v>31</v>
      </c>
      <c r="M139" s="31">
        <f>chèque!M139+courant!M139+épargne!M139+terme!M139+divers!M139</f>
        <v>1</v>
      </c>
      <c r="N139" s="31">
        <f>chèque!N139+courant!N139+épargne!N139+terme!N139+divers!N139</f>
        <v>0</v>
      </c>
      <c r="O139" s="31">
        <f t="shared" si="12"/>
        <v>110818</v>
      </c>
      <c r="P139" s="31">
        <f t="shared" si="13"/>
        <v>3586831</v>
      </c>
    </row>
    <row r="140" spans="1:16" s="10" customFormat="1" ht="15.75" customHeight="1">
      <c r="A140" s="29" t="s">
        <v>303</v>
      </c>
      <c r="B140" s="30" t="s">
        <v>173</v>
      </c>
      <c r="C140" s="31">
        <f>chèque!C140+courant!C140+épargne!C140+terme!C140+divers!C140</f>
        <v>149374</v>
      </c>
      <c r="D140" s="31">
        <f>chèque!D140+courant!D140+épargne!D140+terme!D140+divers!D140</f>
        <v>7409372</v>
      </c>
      <c r="E140" s="31">
        <f>chèque!E140+courant!E140+épargne!E140+terme!E140+divers!E140</f>
        <v>41266</v>
      </c>
      <c r="F140" s="31">
        <f>chèque!F140+courant!F140+épargne!F140+terme!F140+divers!F140</f>
        <v>3451597</v>
      </c>
      <c r="G140" s="31">
        <f>chèque!G140+courant!G140+épargne!G140+terme!G140+divers!G140</f>
        <v>906</v>
      </c>
      <c r="H140" s="31">
        <f>chèque!H140+courant!H140+épargne!H140+terme!H140+divers!H140</f>
        <v>43870</v>
      </c>
      <c r="I140" s="31">
        <f>chèque!I140+courant!I140+épargne!I140+terme!I140+divers!I140</f>
        <v>34</v>
      </c>
      <c r="J140" s="31">
        <f>chèque!J140+courant!J140+épargne!J140+terme!J140+divers!J140</f>
        <v>1791</v>
      </c>
      <c r="K140" s="31">
        <f>chèque!K140+courant!K140+épargne!K140+terme!K140+divers!K140</f>
        <v>19</v>
      </c>
      <c r="L140" s="31">
        <f>chèque!L140+courant!L140+épargne!L140+terme!L140+divers!L140</f>
        <v>57</v>
      </c>
      <c r="M140" s="31">
        <f>chèque!M140+courant!M140+épargne!M140+terme!M140+divers!M140</f>
        <v>2</v>
      </c>
      <c r="N140" s="31">
        <f>chèque!N140+courant!N140+épargne!N140+terme!N140+divers!N140</f>
        <v>11084</v>
      </c>
      <c r="O140" s="31">
        <f t="shared" si="12"/>
        <v>191601</v>
      </c>
      <c r="P140" s="31">
        <f t="shared" si="13"/>
        <v>10917771</v>
      </c>
    </row>
    <row r="141" spans="1:16" s="10" customFormat="1" ht="15.75" customHeight="1">
      <c r="A141" s="29" t="s">
        <v>304</v>
      </c>
      <c r="B141" s="30" t="s">
        <v>175</v>
      </c>
      <c r="C141" s="31">
        <f>chèque!C141+courant!C141+épargne!C141+terme!C141+divers!C141</f>
        <v>25531</v>
      </c>
      <c r="D141" s="31">
        <f>chèque!D141+courant!D141+épargne!D141+terme!D141+divers!D141</f>
        <v>490968</v>
      </c>
      <c r="E141" s="31">
        <f>chèque!E141+courant!E141+épargne!E141+terme!E141+divers!E141</f>
        <v>4702</v>
      </c>
      <c r="F141" s="31">
        <f>chèque!F141+courant!F141+épargne!F141+terme!F141+divers!F141</f>
        <v>253317</v>
      </c>
      <c r="G141" s="31">
        <f>chèque!G141+courant!G141+épargne!G141+terme!G141+divers!G141</f>
        <v>60</v>
      </c>
      <c r="H141" s="31">
        <f>chèque!H141+courant!H141+épargne!H141+terme!H141+divers!H141</f>
        <v>2947</v>
      </c>
      <c r="I141" s="31">
        <f>chèque!I141+courant!I141+épargne!I141+terme!I141+divers!I141</f>
        <v>54</v>
      </c>
      <c r="J141" s="31">
        <f>chèque!J141+courant!J141+épargne!J141+terme!J141+divers!J141</f>
        <v>0</v>
      </c>
      <c r="K141" s="31">
        <f>chèque!K141+courant!K141+épargne!K141+terme!K141+divers!K141</f>
        <v>0</v>
      </c>
      <c r="L141" s="31">
        <f>chèque!L141+courant!L141+épargne!L141+terme!L141+divers!L141</f>
        <v>0</v>
      </c>
      <c r="M141" s="31">
        <f>chèque!M141+courant!M141+épargne!M141+terme!M141+divers!M141</f>
        <v>0</v>
      </c>
      <c r="N141" s="31">
        <f>chèque!N141+courant!N141+épargne!N141+terme!N141+divers!N141</f>
        <v>0</v>
      </c>
      <c r="O141" s="31">
        <f aca="true" t="shared" si="14" ref="O141:O149">C141+E141+G141+I141+K141+M141</f>
        <v>30347</v>
      </c>
      <c r="P141" s="31">
        <f aca="true" t="shared" si="15" ref="P141:P149">D141+F141+H141+J141+L141+N141</f>
        <v>747232</v>
      </c>
    </row>
    <row r="142" spans="1:16" s="10" customFormat="1" ht="15.75" customHeight="1">
      <c r="A142" s="29" t="s">
        <v>305</v>
      </c>
      <c r="B142" s="30" t="s">
        <v>176</v>
      </c>
      <c r="C142" s="31">
        <f>chèque!C142+courant!C142+épargne!C142+terme!C142+divers!C142</f>
        <v>14163</v>
      </c>
      <c r="D142" s="31">
        <f>chèque!D142+courant!D142+épargne!D142+terme!D142+divers!D142</f>
        <v>277862</v>
      </c>
      <c r="E142" s="31">
        <f>chèque!E142+courant!E142+épargne!E142+terme!E142+divers!E142</f>
        <v>12445</v>
      </c>
      <c r="F142" s="31">
        <f>chèque!F142+courant!F142+épargne!F142+terme!F142+divers!F142</f>
        <v>517715</v>
      </c>
      <c r="G142" s="31">
        <f>chèque!G142+courant!G142+épargne!G142+terme!G142+divers!G142</f>
        <v>53</v>
      </c>
      <c r="H142" s="31">
        <f>chèque!H142+courant!H142+épargne!H142+terme!H142+divers!H142</f>
        <v>915</v>
      </c>
      <c r="I142" s="31">
        <f>chèque!I142+courant!I142+épargne!I142+terme!I142+divers!I142</f>
        <v>0</v>
      </c>
      <c r="J142" s="31">
        <f>chèque!J142+courant!J142+épargne!J142+terme!J142+divers!J142</f>
        <v>0</v>
      </c>
      <c r="K142" s="31">
        <f>chèque!K142+courant!K142+épargne!K142+terme!K142+divers!K142</f>
        <v>2</v>
      </c>
      <c r="L142" s="31">
        <f>chèque!L142+courant!L142+épargne!L142+terme!L142+divers!L142</f>
        <v>1</v>
      </c>
      <c r="M142" s="31">
        <f>chèque!M142+courant!M142+épargne!M142+terme!M142+divers!M142</f>
        <v>0</v>
      </c>
      <c r="N142" s="31">
        <f>chèque!N142+courant!N142+épargne!N142+terme!N142+divers!N142</f>
        <v>0</v>
      </c>
      <c r="O142" s="31">
        <f t="shared" si="14"/>
        <v>26663</v>
      </c>
      <c r="P142" s="31">
        <f t="shared" si="15"/>
        <v>796493</v>
      </c>
    </row>
    <row r="143" spans="1:16" s="10" customFormat="1" ht="15.75" customHeight="1">
      <c r="A143" s="29" t="s">
        <v>306</v>
      </c>
      <c r="B143" s="30" t="s">
        <v>179</v>
      </c>
      <c r="C143" s="31">
        <f>chèque!C143+courant!C143+épargne!C143+terme!C143+divers!C143</f>
        <v>5670</v>
      </c>
      <c r="D143" s="31">
        <f>chèque!D143+courant!D143+épargne!D143+terme!D143+divers!D143</f>
        <v>178107</v>
      </c>
      <c r="E143" s="31">
        <f>chèque!E143+courant!E143+épargne!E143+terme!E143+divers!E143</f>
        <v>336</v>
      </c>
      <c r="F143" s="31">
        <f>chèque!F143+courant!F143+épargne!F143+terme!F143+divers!F143</f>
        <v>16039</v>
      </c>
      <c r="G143" s="31">
        <f>chèque!G143+courant!G143+épargne!G143+terme!G143+divers!G143</f>
        <v>3</v>
      </c>
      <c r="H143" s="31">
        <f>chèque!H143+courant!H143+épargne!H143+terme!H143+divers!H143</f>
        <v>3</v>
      </c>
      <c r="I143" s="31">
        <f>chèque!I143+courant!I143+épargne!I143+terme!I143+divers!I143</f>
        <v>0</v>
      </c>
      <c r="J143" s="31">
        <f>chèque!J143+courant!J143+épargne!J143+terme!J143+divers!J143</f>
        <v>0</v>
      </c>
      <c r="K143" s="31">
        <f>chèque!K143+courant!K143+épargne!K143+terme!K143+divers!K143</f>
        <v>0</v>
      </c>
      <c r="L143" s="31">
        <f>chèque!L143+courant!L143+épargne!L143+terme!L143+divers!L143</f>
        <v>0</v>
      </c>
      <c r="M143" s="31">
        <f>chèque!M143+courant!M143+épargne!M143+terme!M143+divers!M143</f>
        <v>0</v>
      </c>
      <c r="N143" s="31">
        <f>chèque!N143+courant!N143+épargne!N143+terme!N143+divers!N143</f>
        <v>0</v>
      </c>
      <c r="O143" s="31">
        <f t="shared" si="14"/>
        <v>6009</v>
      </c>
      <c r="P143" s="31">
        <f t="shared" si="15"/>
        <v>194149</v>
      </c>
    </row>
    <row r="144" spans="1:16" s="10" customFormat="1" ht="15.75" customHeight="1">
      <c r="A144" s="29" t="s">
        <v>307</v>
      </c>
      <c r="B144" s="30" t="s">
        <v>180</v>
      </c>
      <c r="C144" s="31">
        <f>chèque!C144+courant!C144+épargne!C144+terme!C144+divers!C144</f>
        <v>54794</v>
      </c>
      <c r="D144" s="31">
        <f>chèque!D144+courant!D144+épargne!D144+terme!D144+divers!D144</f>
        <v>1670475</v>
      </c>
      <c r="E144" s="31">
        <f>chèque!E144+courant!E144+épargne!E144+terme!E144+divers!E144</f>
        <v>22010</v>
      </c>
      <c r="F144" s="31">
        <f>chèque!F144+courant!F144+épargne!F144+terme!F144+divers!F144</f>
        <v>2251410</v>
      </c>
      <c r="G144" s="31">
        <f>chèque!G144+courant!G144+épargne!G144+terme!G144+divers!G144</f>
        <v>499</v>
      </c>
      <c r="H144" s="31">
        <f>chèque!H144+courant!H144+épargne!H144+terme!H144+divers!H144</f>
        <v>16283</v>
      </c>
      <c r="I144" s="31">
        <f>chèque!I144+courant!I144+épargne!I144+terme!I144+divers!I144</f>
        <v>0</v>
      </c>
      <c r="J144" s="31">
        <f>chèque!J144+courant!J144+épargne!J144+terme!J144+divers!J144</f>
        <v>0</v>
      </c>
      <c r="K144" s="31">
        <f>chèque!K144+courant!K144+épargne!K144+terme!K144+divers!K144</f>
        <v>4</v>
      </c>
      <c r="L144" s="31">
        <f>chèque!L144+courant!L144+épargne!L144+terme!L144+divers!L144</f>
        <v>30</v>
      </c>
      <c r="M144" s="31">
        <f>chèque!M144+courant!M144+épargne!M144+terme!M144+divers!M144</f>
        <v>0</v>
      </c>
      <c r="N144" s="31">
        <f>chèque!N144+courant!N144+épargne!N144+terme!N144+divers!N144</f>
        <v>0</v>
      </c>
      <c r="O144" s="31">
        <f t="shared" si="14"/>
        <v>77307</v>
      </c>
      <c r="P144" s="31">
        <f t="shared" si="15"/>
        <v>3938198</v>
      </c>
    </row>
    <row r="145" spans="1:16" s="10" customFormat="1" ht="15.75" customHeight="1">
      <c r="A145" s="29" t="s">
        <v>308</v>
      </c>
      <c r="B145" s="30" t="s">
        <v>181</v>
      </c>
      <c r="C145" s="31">
        <f>chèque!C145+courant!C145+épargne!C145+terme!C145+divers!C145</f>
        <v>17281</v>
      </c>
      <c r="D145" s="31">
        <f>chèque!D145+courant!D145+épargne!D145+terme!D145+divers!D145</f>
        <v>344661</v>
      </c>
      <c r="E145" s="31">
        <f>chèque!E145+courant!E145+épargne!E145+terme!E145+divers!E145</f>
        <v>2398</v>
      </c>
      <c r="F145" s="31">
        <f>chèque!F145+courant!F145+épargne!F145+terme!F145+divers!F145</f>
        <v>73435</v>
      </c>
      <c r="G145" s="31">
        <f>chèque!G145+courant!G145+épargne!G145+terme!G145+divers!G145</f>
        <v>28</v>
      </c>
      <c r="H145" s="31">
        <f>chèque!H145+courant!H145+épargne!H145+terme!H145+divers!H145</f>
        <v>1195</v>
      </c>
      <c r="I145" s="31">
        <f>chèque!I145+courant!I145+épargne!I145+terme!I145+divers!I145</f>
        <v>0</v>
      </c>
      <c r="J145" s="31">
        <f>chèque!J145+courant!J145+épargne!J145+terme!J145+divers!J145</f>
        <v>0</v>
      </c>
      <c r="K145" s="31">
        <f>chèque!K145+courant!K145+épargne!K145+terme!K145+divers!K145</f>
        <v>0</v>
      </c>
      <c r="L145" s="31">
        <f>chèque!L145+courant!L145+épargne!L145+terme!L145+divers!L145</f>
        <v>0</v>
      </c>
      <c r="M145" s="31">
        <f>chèque!M145+courant!M145+épargne!M145+terme!M145+divers!M145</f>
        <v>0</v>
      </c>
      <c r="N145" s="31">
        <f>chèque!N145+courant!N145+épargne!N145+terme!N145+divers!N145</f>
        <v>0</v>
      </c>
      <c r="O145" s="31">
        <f t="shared" si="14"/>
        <v>19707</v>
      </c>
      <c r="P145" s="31">
        <f t="shared" si="15"/>
        <v>419291</v>
      </c>
    </row>
    <row r="146" spans="1:16" s="10" customFormat="1" ht="15.75" customHeight="1">
      <c r="A146" s="29" t="s">
        <v>309</v>
      </c>
      <c r="B146" s="30" t="s">
        <v>182</v>
      </c>
      <c r="C146" s="31">
        <f>chèque!C146+courant!C146+épargne!C146+terme!C146+divers!C146</f>
        <v>13282</v>
      </c>
      <c r="D146" s="31">
        <f>chèque!D146+courant!D146+épargne!D146+terme!D146+divers!D146</f>
        <v>242031</v>
      </c>
      <c r="E146" s="31">
        <f>chèque!E146+courant!E146+épargne!E146+terme!E146+divers!E146</f>
        <v>2398</v>
      </c>
      <c r="F146" s="31">
        <f>chèque!F146+courant!F146+épargne!F146+terme!F146+divers!F146</f>
        <v>72861</v>
      </c>
      <c r="G146" s="31">
        <f>chèque!G146+courant!G146+épargne!G146+terme!G146+divers!G146</f>
        <v>105</v>
      </c>
      <c r="H146" s="31">
        <f>chèque!H146+courant!H146+épargne!H146+terme!H146+divers!H146</f>
        <v>1462</v>
      </c>
      <c r="I146" s="31">
        <f>chèque!I146+courant!I146+épargne!I146+terme!I146+divers!I146</f>
        <v>0</v>
      </c>
      <c r="J146" s="31">
        <f>chèque!J146+courant!J146+épargne!J146+terme!J146+divers!J146</f>
        <v>0</v>
      </c>
      <c r="K146" s="31">
        <f>chèque!K146+courant!K146+épargne!K146+terme!K146+divers!K146</f>
        <v>0</v>
      </c>
      <c r="L146" s="31">
        <f>chèque!L146+courant!L146+épargne!L146+terme!L146+divers!L146</f>
        <v>0</v>
      </c>
      <c r="M146" s="31">
        <f>chèque!M146+courant!M146+épargne!M146+terme!M146+divers!M146</f>
        <v>0</v>
      </c>
      <c r="N146" s="31">
        <f>chèque!N146+courant!N146+épargne!N146+terme!N146+divers!N146</f>
        <v>0</v>
      </c>
      <c r="O146" s="31">
        <f t="shared" si="14"/>
        <v>15785</v>
      </c>
      <c r="P146" s="31">
        <f t="shared" si="15"/>
        <v>316354</v>
      </c>
    </row>
    <row r="147" spans="1:16" s="10" customFormat="1" ht="15.75" customHeight="1">
      <c r="A147" s="29" t="s">
        <v>310</v>
      </c>
      <c r="B147" s="30" t="s">
        <v>184</v>
      </c>
      <c r="C147" s="31">
        <f>chèque!C147+courant!C147+épargne!C147+terme!C147+divers!C147</f>
        <v>13862</v>
      </c>
      <c r="D147" s="31">
        <f>chèque!D147+courant!D147+épargne!D147+terme!D147+divers!D147</f>
        <v>430883</v>
      </c>
      <c r="E147" s="31">
        <f>chèque!E147+courant!E147+épargne!E147+terme!E147+divers!E147</f>
        <v>9132</v>
      </c>
      <c r="F147" s="31">
        <f>chèque!F147+courant!F147+épargne!F147+terme!F147+divers!F147</f>
        <v>696264</v>
      </c>
      <c r="G147" s="31">
        <f>chèque!G147+courant!G147+épargne!G147+terme!G147+divers!G147</f>
        <v>9</v>
      </c>
      <c r="H147" s="31">
        <f>chèque!H147+courant!H147+épargne!H147+terme!H147+divers!H147</f>
        <v>100</v>
      </c>
      <c r="I147" s="31">
        <f>chèque!I147+courant!I147+épargne!I147+terme!I147+divers!I147</f>
        <v>0</v>
      </c>
      <c r="J147" s="31">
        <f>chèque!J147+courant!J147+épargne!J147+terme!J147+divers!J147</f>
        <v>0</v>
      </c>
      <c r="K147" s="31">
        <f>chèque!K147+courant!K147+épargne!K147+terme!K147+divers!K147</f>
        <v>0</v>
      </c>
      <c r="L147" s="31">
        <f>chèque!L147+courant!L147+épargne!L147+terme!L147+divers!L147</f>
        <v>0</v>
      </c>
      <c r="M147" s="31">
        <f>chèque!M147+courant!M147+épargne!M147+terme!M147+divers!M147</f>
        <v>0</v>
      </c>
      <c r="N147" s="31">
        <f>chèque!N147+courant!N147+épargne!N147+terme!N147+divers!N147</f>
        <v>0</v>
      </c>
      <c r="O147" s="31">
        <f t="shared" si="14"/>
        <v>23003</v>
      </c>
      <c r="P147" s="31">
        <f t="shared" si="15"/>
        <v>1127247</v>
      </c>
    </row>
    <row r="148" spans="1:16" s="10" customFormat="1" ht="15.75" customHeight="1">
      <c r="A148" s="29" t="s">
        <v>311</v>
      </c>
      <c r="B148" s="30" t="s">
        <v>186</v>
      </c>
      <c r="C148" s="31">
        <f>chèque!C148+courant!C148+épargne!C148+terme!C148+divers!C148</f>
        <v>9128</v>
      </c>
      <c r="D148" s="31">
        <f>chèque!D148+courant!D148+épargne!D148+terme!D148+divers!D148</f>
        <v>420632</v>
      </c>
      <c r="E148" s="31">
        <f>chèque!E148+courant!E148+épargne!E148+terme!E148+divers!E148</f>
        <v>6443</v>
      </c>
      <c r="F148" s="31">
        <f>chèque!F148+courant!F148+épargne!F148+terme!F148+divers!F148</f>
        <v>679511</v>
      </c>
      <c r="G148" s="31">
        <f>chèque!G148+courant!G148+épargne!G148+terme!G148+divers!G148</f>
        <v>5</v>
      </c>
      <c r="H148" s="31">
        <f>chèque!H148+courant!H148+épargne!H148+terme!H148+divers!H148</f>
        <v>24</v>
      </c>
      <c r="I148" s="31">
        <f>chèque!I148+courant!I148+épargne!I148+terme!I148+divers!I148</f>
        <v>0</v>
      </c>
      <c r="J148" s="31">
        <f>chèque!J148+courant!J148+épargne!J148+terme!J148+divers!J148</f>
        <v>0</v>
      </c>
      <c r="K148" s="31">
        <f>chèque!K148+courant!K148+épargne!K148+terme!K148+divers!K148</f>
        <v>0</v>
      </c>
      <c r="L148" s="31">
        <f>chèque!L148+courant!L148+épargne!L148+terme!L148+divers!L148</f>
        <v>0</v>
      </c>
      <c r="M148" s="31">
        <f>chèque!M148+courant!M148+épargne!M148+terme!M148+divers!M148</f>
        <v>0</v>
      </c>
      <c r="N148" s="31">
        <f>chèque!N148+courant!N148+épargne!N148+terme!N148+divers!N148</f>
        <v>0</v>
      </c>
      <c r="O148" s="31">
        <f t="shared" si="14"/>
        <v>15576</v>
      </c>
      <c r="P148" s="31">
        <f t="shared" si="15"/>
        <v>1100167</v>
      </c>
    </row>
    <row r="149" spans="1:16" s="10" customFormat="1" ht="15.75" customHeight="1">
      <c r="A149" s="29" t="s">
        <v>312</v>
      </c>
      <c r="B149" s="30" t="s">
        <v>187</v>
      </c>
      <c r="C149" s="31">
        <f>chèque!C149+courant!C149+épargne!C149+terme!C149+divers!C149</f>
        <v>6635</v>
      </c>
      <c r="D149" s="31">
        <f>chèque!D149+courant!D149+épargne!D149+terme!D149+divers!D149</f>
        <v>214528</v>
      </c>
      <c r="E149" s="31">
        <f>chèque!E149+courant!E149+épargne!E149+terme!E149+divers!E149</f>
        <v>672</v>
      </c>
      <c r="F149" s="31">
        <f>chèque!F149+courant!F149+épargne!F149+terme!F149+divers!F149</f>
        <v>40130</v>
      </c>
      <c r="G149" s="31">
        <f>chèque!G149+courant!G149+épargne!G149+terme!G149+divers!G149</f>
        <v>1</v>
      </c>
      <c r="H149" s="31">
        <f>chèque!H149+courant!H149+épargne!H149+terme!H149+divers!H149</f>
        <v>0</v>
      </c>
      <c r="I149" s="31">
        <f>chèque!I149+courant!I149+épargne!I149+terme!I149+divers!I149</f>
        <v>0</v>
      </c>
      <c r="J149" s="31">
        <f>chèque!J149+courant!J149+épargne!J149+terme!J149+divers!J149</f>
        <v>0</v>
      </c>
      <c r="K149" s="31">
        <f>chèque!K149+courant!K149+épargne!K149+terme!K149+divers!K149</f>
        <v>0</v>
      </c>
      <c r="L149" s="31">
        <f>chèque!L149+courant!L149+épargne!L149+terme!L149+divers!L149</f>
        <v>0</v>
      </c>
      <c r="M149" s="31">
        <f>chèque!M149+courant!M149+épargne!M149+terme!M149+divers!M149</f>
        <v>0</v>
      </c>
      <c r="N149" s="31">
        <f>chèque!N149+courant!N149+épargne!N149+terme!N149+divers!N149</f>
        <v>0</v>
      </c>
      <c r="O149" s="31">
        <f t="shared" si="14"/>
        <v>7308</v>
      </c>
      <c r="P149" s="31">
        <f t="shared" si="15"/>
        <v>254658</v>
      </c>
    </row>
    <row r="150" spans="1:16" s="18" customFormat="1" ht="20.25" customHeight="1">
      <c r="A150" s="58" t="s">
        <v>327</v>
      </c>
      <c r="B150" s="58"/>
      <c r="C150" s="17">
        <f aca="true" t="shared" si="16" ref="C150:P150">SUM(C12:C149)</f>
        <v>8099467</v>
      </c>
      <c r="D150" s="17">
        <f t="shared" si="16"/>
        <v>462013668</v>
      </c>
      <c r="E150" s="17">
        <f t="shared" si="16"/>
        <v>1644724</v>
      </c>
      <c r="F150" s="17">
        <f t="shared" si="16"/>
        <v>116605423</v>
      </c>
      <c r="G150" s="17">
        <f t="shared" si="16"/>
        <v>61068</v>
      </c>
      <c r="H150" s="17">
        <f t="shared" si="16"/>
        <v>4213320</v>
      </c>
      <c r="I150" s="17">
        <f t="shared" si="16"/>
        <v>8019</v>
      </c>
      <c r="J150" s="17">
        <f t="shared" si="16"/>
        <v>5331508</v>
      </c>
      <c r="K150" s="17">
        <f t="shared" si="16"/>
        <v>2190</v>
      </c>
      <c r="L150" s="17">
        <f t="shared" si="16"/>
        <v>335076</v>
      </c>
      <c r="M150" s="17">
        <f t="shared" si="16"/>
        <v>444</v>
      </c>
      <c r="N150" s="17">
        <f t="shared" si="16"/>
        <v>839453</v>
      </c>
      <c r="O150" s="17">
        <f t="shared" si="16"/>
        <v>9815912</v>
      </c>
      <c r="P150" s="17">
        <f t="shared" si="16"/>
        <v>589338448</v>
      </c>
    </row>
    <row r="151" spans="1:16" s="18" customFormat="1" ht="20.25" customHeight="1">
      <c r="A151" s="58" t="s">
        <v>328</v>
      </c>
      <c r="B151" s="58"/>
      <c r="C151" s="35">
        <f>chèque!C151+courant!C151+épargne!C151+terme!C151+divers!C151</f>
        <v>282929</v>
      </c>
      <c r="D151" s="35">
        <f>chèque!D151+courant!D151+épargne!D151+terme!D151+divers!D151</f>
        <v>6268692</v>
      </c>
      <c r="E151" s="35">
        <f>chèque!E151+courant!E151+épargne!E151+terme!E151+divers!E151</f>
        <v>60814</v>
      </c>
      <c r="F151" s="35">
        <f>chèque!F151+courant!F151+épargne!F151+terme!F151+divers!F151</f>
        <v>4557838</v>
      </c>
      <c r="G151" s="35">
        <f>chèque!G151+courant!G151+épargne!G151+terme!G151+divers!G151</f>
        <v>722</v>
      </c>
      <c r="H151" s="35">
        <f>chèque!H151+courant!H151+épargne!H151+terme!H151+divers!H151</f>
        <v>34736</v>
      </c>
      <c r="I151" s="35">
        <f>chèque!I151+courant!I151+épargne!I151+terme!I151+divers!I151</f>
        <v>0</v>
      </c>
      <c r="J151" s="35">
        <f>chèque!J151+courant!J151+épargne!J151+terme!J151+divers!J151</f>
        <v>0</v>
      </c>
      <c r="K151" s="35">
        <f>chèque!K151+courant!K151+épargne!K151+terme!K151+divers!K151</f>
        <v>0</v>
      </c>
      <c r="L151" s="35">
        <f>chèque!L151+courant!L151+épargne!L151+terme!L151+divers!L151</f>
        <v>0</v>
      </c>
      <c r="M151" s="35">
        <f>chèque!M151+courant!M151+épargne!M151+terme!M151+divers!M151</f>
        <v>0</v>
      </c>
      <c r="N151" s="35">
        <f>chèque!N151+courant!N151+épargne!N151+terme!N151+divers!N151</f>
        <v>0</v>
      </c>
      <c r="O151" s="35">
        <f>chèque!O151+courant!O151+épargne!O151+terme!O151+divers!O151</f>
        <v>344465</v>
      </c>
      <c r="P151" s="35">
        <f>chèque!P151+courant!P151+épargne!P151+terme!P151+divers!P151</f>
        <v>10861266</v>
      </c>
    </row>
    <row r="152" spans="1:16" s="18" customFormat="1" ht="20.25" customHeight="1">
      <c r="A152" s="58" t="s">
        <v>320</v>
      </c>
      <c r="B152" s="58"/>
      <c r="C152" s="17">
        <f aca="true" t="shared" si="17" ref="C152:N152">C150+C151</f>
        <v>8382396</v>
      </c>
      <c r="D152" s="17">
        <f t="shared" si="17"/>
        <v>468282360</v>
      </c>
      <c r="E152" s="17">
        <f t="shared" si="17"/>
        <v>1705538</v>
      </c>
      <c r="F152" s="17">
        <f t="shared" si="17"/>
        <v>121163261</v>
      </c>
      <c r="G152" s="17">
        <f t="shared" si="17"/>
        <v>61790</v>
      </c>
      <c r="H152" s="17">
        <f t="shared" si="17"/>
        <v>4248056</v>
      </c>
      <c r="I152" s="17">
        <f t="shared" si="17"/>
        <v>8019</v>
      </c>
      <c r="J152" s="17">
        <f t="shared" si="17"/>
        <v>5331508</v>
      </c>
      <c r="K152" s="17">
        <f t="shared" si="17"/>
        <v>2190</v>
      </c>
      <c r="L152" s="17">
        <f t="shared" si="17"/>
        <v>335076</v>
      </c>
      <c r="M152" s="17">
        <f t="shared" si="17"/>
        <v>444</v>
      </c>
      <c r="N152" s="17">
        <f t="shared" si="17"/>
        <v>839453</v>
      </c>
      <c r="O152" s="17">
        <f>C152+E152+G152+I152+K152+M152</f>
        <v>10160377</v>
      </c>
      <c r="P152" s="17">
        <f>D152+F152+H152+J152+L152+N152</f>
        <v>600199714</v>
      </c>
    </row>
    <row r="153" spans="1:16" s="3" customFormat="1" ht="9.75" customHeight="1">
      <c r="A153" s="20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</row>
    <row r="154" spans="1:16" s="18" customFormat="1" ht="15" customHeight="1">
      <c r="A154" s="22"/>
      <c r="B154" s="23" t="s">
        <v>329</v>
      </c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</row>
    <row r="155" spans="1:16" s="18" customFormat="1" ht="15" customHeight="1">
      <c r="A155" s="22"/>
      <c r="B155" s="23" t="s">
        <v>330</v>
      </c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</row>
  </sheetData>
  <mergeCells count="22">
    <mergeCell ref="A2:C2"/>
    <mergeCell ref="A1:C1"/>
    <mergeCell ref="A152:B152"/>
    <mergeCell ref="A3:B3"/>
    <mergeCell ref="A5:P5"/>
    <mergeCell ref="A6:P6"/>
    <mergeCell ref="N7:P7"/>
    <mergeCell ref="A8:A11"/>
    <mergeCell ref="K10:L10"/>
    <mergeCell ref="M10:N10"/>
    <mergeCell ref="A150:B150"/>
    <mergeCell ref="A151:B151"/>
    <mergeCell ref="B8:B11"/>
    <mergeCell ref="C8:H8"/>
    <mergeCell ref="I8:N8"/>
    <mergeCell ref="O8:P10"/>
    <mergeCell ref="C9:D10"/>
    <mergeCell ref="E9:H9"/>
    <mergeCell ref="I9:J10"/>
    <mergeCell ref="K9:N9"/>
    <mergeCell ref="E10:F10"/>
    <mergeCell ref="G10:H10"/>
  </mergeCells>
  <printOptions horizontalCentered="1"/>
  <pageMargins left="0.1968503937007874" right="0.1968503937007874" top="0.1968503937007874" bottom="0.3937007874015748" header="0.5118110236220472" footer="0.5118110236220472"/>
  <pageSetup horizontalDpi="1200" verticalDpi="12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3"/>
  </sheetPr>
  <dimension ref="A2:G29"/>
  <sheetViews>
    <sheetView tabSelected="1" zoomScale="80" zoomScaleNormal="80" workbookViewId="0" topLeftCell="A1">
      <selection activeCell="C19" sqref="C19"/>
    </sheetView>
  </sheetViews>
  <sheetFormatPr defaultColWidth="11.421875" defaultRowHeight="12.75"/>
  <cols>
    <col min="1" max="5" width="27.7109375" style="10" customWidth="1"/>
    <col min="6" max="6" width="6.28125" style="10" customWidth="1"/>
    <col min="7" max="16384" width="11.421875" style="10" customWidth="1"/>
  </cols>
  <sheetData>
    <row r="2" spans="1:5" ht="12.75">
      <c r="A2" s="56" t="s">
        <v>341</v>
      </c>
      <c r="B2" s="56"/>
      <c r="C2" s="56"/>
      <c r="D2" s="56"/>
      <c r="E2" s="56"/>
    </row>
    <row r="3" spans="1:5" ht="12.75">
      <c r="A3" s="56" t="s">
        <v>391</v>
      </c>
      <c r="B3" s="56"/>
      <c r="C3" s="56"/>
      <c r="D3" s="56"/>
      <c r="E3" s="56"/>
    </row>
    <row r="4" ht="26.25" customHeight="1">
      <c r="E4" s="36"/>
    </row>
    <row r="5" spans="1:7" s="37" customFormat="1" ht="21" customHeight="1">
      <c r="A5" s="40" t="s">
        <v>342</v>
      </c>
      <c r="B5" s="41" t="s">
        <v>415</v>
      </c>
      <c r="C5" s="41" t="s">
        <v>84</v>
      </c>
      <c r="D5" s="42" t="s">
        <v>126</v>
      </c>
      <c r="E5" s="41" t="s">
        <v>353</v>
      </c>
      <c r="G5"/>
    </row>
    <row r="6" spans="1:7" s="37" customFormat="1" ht="21" customHeight="1">
      <c r="A6" s="43" t="s">
        <v>344</v>
      </c>
      <c r="B6" s="44" t="s">
        <v>36</v>
      </c>
      <c r="C6" s="44" t="s">
        <v>343</v>
      </c>
      <c r="D6" s="43" t="s">
        <v>350</v>
      </c>
      <c r="E6" s="44" t="s">
        <v>355</v>
      </c>
      <c r="G6"/>
    </row>
    <row r="7" spans="1:7" s="37" customFormat="1" ht="21" customHeight="1">
      <c r="A7" s="44" t="s">
        <v>346</v>
      </c>
      <c r="B7" s="44" t="s">
        <v>37</v>
      </c>
      <c r="C7" s="44" t="s">
        <v>345</v>
      </c>
      <c r="D7" s="43" t="s">
        <v>358</v>
      </c>
      <c r="E7" s="44" t="s">
        <v>360</v>
      </c>
      <c r="G7"/>
    </row>
    <row r="8" spans="1:7" s="37" customFormat="1" ht="21" customHeight="1">
      <c r="A8" s="44" t="s">
        <v>1</v>
      </c>
      <c r="B8" s="44" t="s">
        <v>386</v>
      </c>
      <c r="C8" s="44" t="s">
        <v>349</v>
      </c>
      <c r="D8" s="43" t="s">
        <v>130</v>
      </c>
      <c r="E8" s="44" t="s">
        <v>363</v>
      </c>
      <c r="G8"/>
    </row>
    <row r="9" spans="1:7" s="37" customFormat="1" ht="21" customHeight="1">
      <c r="A9" s="44" t="s">
        <v>351</v>
      </c>
      <c r="B9" s="44" t="s">
        <v>39</v>
      </c>
      <c r="C9" s="44" t="s">
        <v>352</v>
      </c>
      <c r="D9" s="43" t="s">
        <v>131</v>
      </c>
      <c r="E9" s="44" t="s">
        <v>366</v>
      </c>
      <c r="G9"/>
    </row>
    <row r="10" spans="1:7" s="37" customFormat="1" ht="21" customHeight="1">
      <c r="A10" s="44" t="s">
        <v>354</v>
      </c>
      <c r="B10" s="44" t="s">
        <v>41</v>
      </c>
      <c r="C10" s="44" t="s">
        <v>88</v>
      </c>
      <c r="D10" s="44" t="s">
        <v>365</v>
      </c>
      <c r="E10" s="44" t="s">
        <v>158</v>
      </c>
      <c r="G10"/>
    </row>
    <row r="11" spans="1:7" s="37" customFormat="1" ht="21" customHeight="1">
      <c r="A11" s="44" t="s">
        <v>356</v>
      </c>
      <c r="B11" s="44" t="s">
        <v>44</v>
      </c>
      <c r="C11" s="44" t="s">
        <v>362</v>
      </c>
      <c r="D11" s="44" t="s">
        <v>368</v>
      </c>
      <c r="E11" s="44" t="s">
        <v>369</v>
      </c>
      <c r="G11"/>
    </row>
    <row r="12" spans="1:7" s="37" customFormat="1" ht="21" customHeight="1">
      <c r="A12" s="44" t="s">
        <v>3</v>
      </c>
      <c r="B12" s="44" t="s">
        <v>348</v>
      </c>
      <c r="C12" s="44" t="s">
        <v>364</v>
      </c>
      <c r="D12" s="44" t="s">
        <v>133</v>
      </c>
      <c r="E12" s="44" t="s">
        <v>164</v>
      </c>
      <c r="G12"/>
    </row>
    <row r="13" spans="1:7" s="37" customFormat="1" ht="21" customHeight="1">
      <c r="A13" s="44" t="s">
        <v>361</v>
      </c>
      <c r="B13" s="44" t="s">
        <v>357</v>
      </c>
      <c r="C13" s="44" t="s">
        <v>367</v>
      </c>
      <c r="D13" s="44" t="s">
        <v>372</v>
      </c>
      <c r="E13" s="44" t="s">
        <v>373</v>
      </c>
      <c r="G13"/>
    </row>
    <row r="14" spans="1:7" s="37" customFormat="1" ht="21" customHeight="1">
      <c r="A14" s="44" t="s">
        <v>7</v>
      </c>
      <c r="B14" s="44" t="s">
        <v>359</v>
      </c>
      <c r="C14" s="44" t="s">
        <v>370</v>
      </c>
      <c r="D14" s="44" t="s">
        <v>416</v>
      </c>
      <c r="E14" s="44" t="s">
        <v>168</v>
      </c>
      <c r="G14"/>
    </row>
    <row r="15" spans="1:7" s="37" customFormat="1" ht="21" customHeight="1">
      <c r="A15" s="44" t="s">
        <v>8</v>
      </c>
      <c r="B15" s="45" t="s">
        <v>52</v>
      </c>
      <c r="C15" s="44" t="s">
        <v>371</v>
      </c>
      <c r="D15" s="44" t="s">
        <v>376</v>
      </c>
      <c r="E15" s="44" t="s">
        <v>169</v>
      </c>
      <c r="G15"/>
    </row>
    <row r="16" spans="1:7" s="37" customFormat="1" ht="21" customHeight="1">
      <c r="A16" s="44" t="s">
        <v>411</v>
      </c>
      <c r="B16" s="45" t="s">
        <v>53</v>
      </c>
      <c r="C16" s="44" t="s">
        <v>375</v>
      </c>
      <c r="D16" s="44" t="s">
        <v>378</v>
      </c>
      <c r="E16" s="44" t="s">
        <v>171</v>
      </c>
      <c r="G16"/>
    </row>
    <row r="17" spans="1:7" s="37" customFormat="1" ht="21" customHeight="1">
      <c r="A17" s="44" t="s">
        <v>11</v>
      </c>
      <c r="B17" s="46" t="s">
        <v>54</v>
      </c>
      <c r="C17" s="44" t="s">
        <v>101</v>
      </c>
      <c r="D17" s="45" t="s">
        <v>135</v>
      </c>
      <c r="E17" s="43" t="s">
        <v>172</v>
      </c>
      <c r="G17"/>
    </row>
    <row r="18" spans="1:7" s="37" customFormat="1" ht="21" customHeight="1">
      <c r="A18" s="44" t="s">
        <v>14</v>
      </c>
      <c r="B18" s="44" t="s">
        <v>55</v>
      </c>
      <c r="C18" s="44" t="s">
        <v>103</v>
      </c>
      <c r="D18" s="47" t="s">
        <v>381</v>
      </c>
      <c r="E18" s="44" t="s">
        <v>174</v>
      </c>
      <c r="G18"/>
    </row>
    <row r="19" spans="1:7" s="37" customFormat="1" ht="21" customHeight="1">
      <c r="A19" s="44" t="s">
        <v>412</v>
      </c>
      <c r="B19" s="44" t="s">
        <v>57</v>
      </c>
      <c r="C19" s="44" t="s">
        <v>104</v>
      </c>
      <c r="D19" s="44" t="s">
        <v>384</v>
      </c>
      <c r="E19" s="44" t="s">
        <v>177</v>
      </c>
      <c r="G19"/>
    </row>
    <row r="20" spans="1:7" s="37" customFormat="1" ht="21" customHeight="1">
      <c r="A20" s="44" t="s">
        <v>374</v>
      </c>
      <c r="B20" s="44" t="s">
        <v>59</v>
      </c>
      <c r="C20" s="44" t="s">
        <v>114</v>
      </c>
      <c r="D20" s="44" t="s">
        <v>145</v>
      </c>
      <c r="E20" s="43" t="s">
        <v>178</v>
      </c>
      <c r="G20"/>
    </row>
    <row r="21" spans="1:7" s="37" customFormat="1" ht="21" customHeight="1">
      <c r="A21" s="44" t="s">
        <v>377</v>
      </c>
      <c r="B21" s="44" t="s">
        <v>63</v>
      </c>
      <c r="C21" s="44" t="s">
        <v>380</v>
      </c>
      <c r="D21" s="45" t="s">
        <v>146</v>
      </c>
      <c r="E21" s="44" t="s">
        <v>382</v>
      </c>
      <c r="G21"/>
    </row>
    <row r="22" spans="1:7" s="37" customFormat="1" ht="21" customHeight="1">
      <c r="A22" s="44" t="s">
        <v>17</v>
      </c>
      <c r="B22" s="44" t="s">
        <v>66</v>
      </c>
      <c r="C22" s="48" t="s">
        <v>116</v>
      </c>
      <c r="D22" s="44" t="s">
        <v>147</v>
      </c>
      <c r="E22" s="45" t="s">
        <v>385</v>
      </c>
      <c r="G22"/>
    </row>
    <row r="23" spans="1:7" s="37" customFormat="1" ht="21" customHeight="1">
      <c r="A23" s="44" t="s">
        <v>413</v>
      </c>
      <c r="B23" s="45" t="s">
        <v>70</v>
      </c>
      <c r="C23" s="44" t="s">
        <v>419</v>
      </c>
      <c r="D23" s="44" t="s">
        <v>148</v>
      </c>
      <c r="E23" s="44" t="s">
        <v>183</v>
      </c>
      <c r="G23"/>
    </row>
    <row r="24" spans="1:7" s="37" customFormat="1" ht="21" customHeight="1">
      <c r="A24" s="44" t="s">
        <v>414</v>
      </c>
      <c r="B24" s="44" t="s">
        <v>383</v>
      </c>
      <c r="C24" s="44" t="s">
        <v>117</v>
      </c>
      <c r="D24" s="44" t="s">
        <v>149</v>
      </c>
      <c r="E24" s="44" t="s">
        <v>185</v>
      </c>
      <c r="G24"/>
    </row>
    <row r="25" spans="1:7" s="37" customFormat="1" ht="21" customHeight="1">
      <c r="A25" s="44" t="s">
        <v>379</v>
      </c>
      <c r="B25" s="44" t="s">
        <v>79</v>
      </c>
      <c r="C25" s="44" t="s">
        <v>388</v>
      </c>
      <c r="D25" s="44" t="s">
        <v>417</v>
      </c>
      <c r="E25" s="44" t="s">
        <v>418</v>
      </c>
      <c r="G25"/>
    </row>
    <row r="26" spans="1:7" s="37" customFormat="1" ht="21" customHeight="1">
      <c r="A26" s="44" t="s">
        <v>22</v>
      </c>
      <c r="B26" s="46" t="s">
        <v>82</v>
      </c>
      <c r="C26" s="44" t="s">
        <v>119</v>
      </c>
      <c r="D26" s="44" t="s">
        <v>347</v>
      </c>
      <c r="E26" s="45"/>
      <c r="G26" s="10"/>
    </row>
    <row r="27" spans="1:5" ht="21" customHeight="1">
      <c r="A27" s="49" t="s">
        <v>31</v>
      </c>
      <c r="B27" s="49" t="s">
        <v>387</v>
      </c>
      <c r="C27" s="49" t="s">
        <v>123</v>
      </c>
      <c r="D27" s="49" t="s">
        <v>156</v>
      </c>
      <c r="E27" s="49"/>
    </row>
    <row r="28" ht="19.5" customHeight="1">
      <c r="A28" s="39"/>
    </row>
    <row r="29" ht="12.75">
      <c r="A29" s="38"/>
    </row>
  </sheetData>
  <mergeCells count="2">
    <mergeCell ref="A2:E2"/>
    <mergeCell ref="A3:E3"/>
  </mergeCells>
  <printOptions horizontalCentered="1"/>
  <pageMargins left="0.1968503937007874" right="0.1968503937007874" top="0.1968503937007874" bottom="0.5905511811023623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a.nassiri</cp:lastModifiedBy>
  <cp:lastPrinted>2010-06-21T14:56:21Z</cp:lastPrinted>
  <dcterms:modified xsi:type="dcterms:W3CDTF">2010-06-22T07:42:45Z</dcterms:modified>
  <cp:category/>
  <cp:version/>
  <cp:contentType/>
  <cp:contentStatus/>
</cp:coreProperties>
</file>