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5775" tabRatio="426" activeTab="5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'chèque'!$1:$12</definedName>
    <definedName name="_xlnm.Print_Titles" localSheetId="1">'courant'!$1:$12</definedName>
    <definedName name="_xlnm.Print_Titles" localSheetId="4">'divers'!$1:$12</definedName>
    <definedName name="_xlnm.Print_Titles" localSheetId="2">'épargne'!$1:$12</definedName>
    <definedName name="_xlnm.Print_Titles" localSheetId="3">'terme'!$1:$12</definedName>
    <definedName name="_xlnm.Print_Titles" localSheetId="5">'total'!$1:$12</definedName>
    <definedName name="_xlnm.Print_Area" localSheetId="6">'liste loc'!$A$1:$E$29</definedName>
  </definedNames>
  <calcPr fullCalcOnLoad="1"/>
</workbook>
</file>

<file path=xl/sharedStrings.xml><?xml version="1.0" encoding="utf-8"?>
<sst xmlns="http://schemas.openxmlformats.org/spreadsheetml/2006/main" count="1507" uniqueCount="441">
  <si>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</si>
  <si>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</si>
  <si>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</si>
  <si>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</si>
  <si>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</si>
  <si>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</si>
  <si>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</si>
  <si>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</si>
  <si>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</si>
  <si>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</si>
  <si>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</si>
  <si>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</si>
  <si>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511</t>
  </si>
  <si>
    <t>090</t>
  </si>
  <si>
    <t>575</t>
  </si>
  <si>
    <t>621</t>
  </si>
  <si>
    <t>121</t>
  </si>
  <si>
    <t>780</t>
  </si>
  <si>
    <t>150</t>
  </si>
  <si>
    <t>530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</si>
  <si>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</si>
  <si>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</si>
  <si>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</si>
  <si>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</si>
  <si>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</si>
  <si>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</si>
  <si>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</si>
  <si>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</si>
  <si>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</si>
  <si>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</si>
  <si>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</si>
  <si>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</si>
  <si>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</si>
  <si>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</si>
  <si>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</si>
  <si>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</si>
  <si>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</si>
  <si>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</si>
  <si>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</si>
  <si>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</si>
  <si>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</si>
  <si>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</si>
  <si>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</si>
  <si>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</si>
  <si>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015</t>
  </si>
  <si>
    <t>728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</si>
  <si>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</si>
  <si>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</si>
  <si>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</si>
  <si>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</si>
  <si>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</si>
  <si>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</si>
  <si>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</si>
  <si>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</si>
  <si>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</si>
  <si>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</si>
  <si>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</si>
  <si>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</si>
  <si>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</si>
  <si>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</si>
  <si>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</si>
  <si>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</si>
  <si>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</si>
  <si>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</si>
  <si>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</si>
  <si>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</si>
  <si>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</si>
  <si>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</si>
  <si>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</si>
  <si>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</si>
  <si>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</si>
  <si>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</si>
  <si>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</si>
  <si>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</si>
  <si>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</si>
  <si>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</si>
  <si>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</si>
  <si>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</si>
  <si>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</si>
  <si>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</si>
  <si>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</si>
  <si>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</si>
  <si>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</si>
  <si>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</si>
  <si>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</si>
  <si>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 xml:space="preserve">AZEMMOUR </t>
  </si>
  <si>
    <t xml:space="preserve">DAKHLA </t>
  </si>
  <si>
    <t xml:space="preserve">EL-AIOUN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</si>
  <si>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</si>
  <si>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</si>
  <si>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</si>
  <si>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</si>
  <si>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</si>
  <si>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</si>
  <si>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</si>
  <si>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</si>
  <si>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</si>
  <si>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</si>
  <si>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</si>
  <si>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</si>
  <si>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</si>
  <si>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</si>
  <si>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</si>
  <si>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</si>
  <si>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</si>
  <si>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</si>
  <si>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</si>
  <si>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</si>
  <si>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</si>
  <si>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AFOURAR</t>
  </si>
  <si>
    <t>BOUGUEDRA</t>
  </si>
  <si>
    <t xml:space="preserve">HAD BNI CHIKER </t>
  </si>
  <si>
    <t>NOUACEUR</t>
  </si>
  <si>
    <t xml:space="preserve">SIDI SMAIL  </t>
  </si>
  <si>
    <t xml:space="preserve">AGHBALA  </t>
  </si>
  <si>
    <t xml:space="preserve">BOUIZAKARNE </t>
  </si>
  <si>
    <t>HAD KOURT</t>
  </si>
  <si>
    <t xml:space="preserve">OUAOUIZARTH </t>
  </si>
  <si>
    <t xml:space="preserve">SKHIRATE </t>
  </si>
  <si>
    <t>AIN BENI MATHAR</t>
  </si>
  <si>
    <t xml:space="preserve">IFNI  </t>
  </si>
  <si>
    <t xml:space="preserve">OUED AMLIL  </t>
  </si>
  <si>
    <t xml:space="preserve">SKHOUR RHAMNA  </t>
  </si>
  <si>
    <t>AIN EL AOUDA</t>
  </si>
  <si>
    <t xml:space="preserve">BOUJDOUR </t>
  </si>
  <si>
    <t>IFRANE</t>
  </si>
  <si>
    <t>OUED LAOU</t>
  </si>
  <si>
    <t xml:space="preserve">SOUALAM TRIFIA </t>
  </si>
  <si>
    <t>AIN ZOHRA</t>
  </si>
  <si>
    <t>BOULEMANE</t>
  </si>
  <si>
    <t xml:space="preserve">IMI-N-TANOUTE  </t>
  </si>
  <si>
    <t xml:space="preserve">OULAD ABBOU </t>
  </si>
  <si>
    <t xml:space="preserve">TAFERSIT </t>
  </si>
  <si>
    <t>AIT OURIR</t>
  </si>
  <si>
    <t xml:space="preserve">BOUMALEN DADES </t>
  </si>
  <si>
    <t xml:space="preserve">ISSAGUEN </t>
  </si>
  <si>
    <t xml:space="preserve">OULAD AYAD  </t>
  </si>
  <si>
    <t>TAFRAOUTE</t>
  </si>
  <si>
    <t xml:space="preserve">AJDIR </t>
  </si>
  <si>
    <t xml:space="preserve">BZOU  </t>
  </si>
  <si>
    <t xml:space="preserve">JEMAA-SHAIM </t>
  </si>
  <si>
    <t xml:space="preserve">OULAD FREJ  </t>
  </si>
  <si>
    <t xml:space="preserve">TAHANNAOUT  </t>
  </si>
  <si>
    <t xml:space="preserve">AKLIM </t>
  </si>
  <si>
    <t xml:space="preserve">CHEMAIA  </t>
  </si>
  <si>
    <t>JERADA</t>
  </si>
  <si>
    <t xml:space="preserve">OULAD SAID  </t>
  </si>
  <si>
    <t xml:space="preserve">TAHLA </t>
  </si>
  <si>
    <t xml:space="preserve">AL AAOUAMRA </t>
  </si>
  <si>
    <t>CHICHAOUA</t>
  </si>
  <si>
    <t xml:space="preserve">JORF EL MELHA  </t>
  </si>
  <si>
    <t>OULMES</t>
  </si>
  <si>
    <t>TALIOUINE</t>
  </si>
  <si>
    <t xml:space="preserve">AMIZMIZ  </t>
  </si>
  <si>
    <t>OUTAT EL HAJ</t>
  </si>
  <si>
    <t xml:space="preserve">TALSINT  </t>
  </si>
  <si>
    <t xml:space="preserve">AOULOUZ  </t>
  </si>
  <si>
    <t xml:space="preserve">DAR KEBDANI </t>
  </si>
  <si>
    <t>TAMALLALT</t>
  </si>
  <si>
    <t xml:space="preserve">RHAFSAI  </t>
  </si>
  <si>
    <t>AZILAL</t>
  </si>
  <si>
    <t xml:space="preserve">DEMNATE  </t>
  </si>
  <si>
    <t xml:space="preserve">LAATTAOUIA  </t>
  </si>
  <si>
    <t xml:space="preserve">RICH  </t>
  </si>
  <si>
    <t>TAMSAMANE</t>
  </si>
  <si>
    <t xml:space="preserve">BAB BERRED  </t>
  </si>
  <si>
    <t>EL BOROUJ</t>
  </si>
  <si>
    <t xml:space="preserve">LALLA MIMOUNA  </t>
  </si>
  <si>
    <t xml:space="preserve">RISSANI  </t>
  </si>
  <si>
    <t xml:space="preserve">TATA  </t>
  </si>
  <si>
    <t xml:space="preserve">BAB TAZA </t>
  </si>
  <si>
    <t xml:space="preserve">ROMMANI  </t>
  </si>
  <si>
    <t xml:space="preserve">TAZNAKHT </t>
  </si>
  <si>
    <t xml:space="preserve">EL HAJEB </t>
  </si>
  <si>
    <t xml:space="preserve">SABAA AIYOUN </t>
  </si>
  <si>
    <t xml:space="preserve">TINEJDAD </t>
  </si>
  <si>
    <t xml:space="preserve">EL KEBAB </t>
  </si>
  <si>
    <t xml:space="preserve">SAIDIA </t>
  </si>
  <si>
    <t xml:space="preserve">TISSA </t>
  </si>
  <si>
    <t xml:space="preserve">BIR JDID </t>
  </si>
  <si>
    <t xml:space="preserve">EL KSIBA </t>
  </si>
  <si>
    <t xml:space="preserve">MISSOUR  </t>
  </si>
  <si>
    <t xml:space="preserve">SEBT GZOULA </t>
  </si>
  <si>
    <t xml:space="preserve">TIZI OUSLI  </t>
  </si>
  <si>
    <t>BNI BOUAYACH</t>
  </si>
  <si>
    <t>ES-SEMARA</t>
  </si>
  <si>
    <t xml:space="preserve">MOULAY BOUAZZA </t>
  </si>
  <si>
    <t>SIDI ALLAL TAZI</t>
  </si>
  <si>
    <t xml:space="preserve">TLATA AKHSASS  </t>
  </si>
  <si>
    <t xml:space="preserve">BOUARFA  </t>
  </si>
  <si>
    <t xml:space="preserve">FARKHANA </t>
  </si>
  <si>
    <t xml:space="preserve">MOULAY YACOUB </t>
  </si>
  <si>
    <t xml:space="preserve">SIDI BOUKNADEL </t>
  </si>
  <si>
    <t xml:space="preserve">ZAOUIAT CHEIKH </t>
  </si>
  <si>
    <t xml:space="preserve">BOUDINAR </t>
  </si>
  <si>
    <t>FIGUIG</t>
  </si>
  <si>
    <t>M'RIRT</t>
  </si>
  <si>
    <t>BOUFAKRANE</t>
  </si>
  <si>
    <t xml:space="preserve">GOULMIMA </t>
  </si>
  <si>
    <t xml:space="preserve">SIDI HAJJAJ </t>
  </si>
  <si>
    <t>Sous Total</t>
  </si>
  <si>
    <t>(1) Localités où sont implantés au moins trois établissements bancaires</t>
  </si>
  <si>
    <t>AGDZ</t>
  </si>
  <si>
    <t>AIN HARROUDA</t>
  </si>
  <si>
    <t>IAAZZANENE</t>
  </si>
  <si>
    <t>IMOUZZER-KANDAR</t>
  </si>
  <si>
    <t>KHNICHET</t>
  </si>
  <si>
    <t>LAAOUNATE</t>
  </si>
  <si>
    <t>LOUALIDIA</t>
  </si>
  <si>
    <t>Ventilation par localités (1) des comptes de dépôt de l'ensemble des banques</t>
  </si>
  <si>
    <t>Autres localités (2)</t>
  </si>
  <si>
    <t>(2) Localités où sont implantées moins de trois établissements bancaires (voir liste en annexe)</t>
  </si>
  <si>
    <t>(2) Liste des localités où sont implantés moins de trois établissements bancaires</t>
  </si>
  <si>
    <t xml:space="preserve">(Montants en milliers de dirhams) </t>
  </si>
  <si>
    <t>AGUELMOUS</t>
  </si>
  <si>
    <t>TARGUISTE</t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</si>
  <si>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</si>
  <si>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</si>
  <si>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t>BEN TIB</t>
  </si>
  <si>
    <t>IMZOUREN</t>
  </si>
  <si>
    <t>KSAR SEGHIR</t>
  </si>
  <si>
    <t>405</t>
  </si>
  <si>
    <t>665</t>
  </si>
  <si>
    <t>793</t>
  </si>
  <si>
    <t>629</t>
  </si>
  <si>
    <t xml:space="preserve">AGADIR </t>
  </si>
  <si>
    <t xml:space="preserve">AHFIR </t>
  </si>
  <si>
    <t xml:space="preserve">AIN TAOUJDATE </t>
  </si>
  <si>
    <t xml:space="preserve">AIT MELLOUL </t>
  </si>
  <si>
    <t xml:space="preserve">AKNOUL </t>
  </si>
  <si>
    <t xml:space="preserve">AL HOCEIMA </t>
  </si>
  <si>
    <t xml:space="preserve">ASILAH </t>
  </si>
  <si>
    <t xml:space="preserve">AZROU </t>
  </si>
  <si>
    <t xml:space="preserve">BEN AHMED </t>
  </si>
  <si>
    <t xml:space="preserve">BEN GUERIR </t>
  </si>
  <si>
    <t xml:space="preserve">BEN SLIMANE </t>
  </si>
  <si>
    <t xml:space="preserve">BENI ANSAR </t>
  </si>
  <si>
    <t xml:space="preserve">BENI MELLAL </t>
  </si>
  <si>
    <t xml:space="preserve">BERKANE </t>
  </si>
  <si>
    <t xml:space="preserve">BERRECHID </t>
  </si>
  <si>
    <t xml:space="preserve">BOUJAD </t>
  </si>
  <si>
    <t xml:space="preserve">BOUZNIKA </t>
  </si>
  <si>
    <t xml:space="preserve">CASABLANCA </t>
  </si>
  <si>
    <t xml:space="preserve">CHEFCHAOUEN </t>
  </si>
  <si>
    <t xml:space="preserve">DCHEIRA </t>
  </si>
  <si>
    <t xml:space="preserve">DRIOUCH </t>
  </si>
  <si>
    <t xml:space="preserve">EL JADIDA </t>
  </si>
  <si>
    <t xml:space="preserve">EL KELAA DES SRARHNA </t>
  </si>
  <si>
    <t xml:space="preserve">EL KELAA M'GOUNA </t>
  </si>
  <si>
    <t xml:space="preserve">ERFOUD </t>
  </si>
  <si>
    <t xml:space="preserve">ERRACHIDIA </t>
  </si>
  <si>
    <t xml:space="preserve">ESSAOUIRA </t>
  </si>
  <si>
    <t xml:space="preserve">FES </t>
  </si>
  <si>
    <t xml:space="preserve">FKIH BEN SALAH </t>
  </si>
  <si>
    <t xml:space="preserve">FNIDEK </t>
  </si>
  <si>
    <t xml:space="preserve">GUELMIM </t>
  </si>
  <si>
    <t xml:space="preserve">GUERCIF </t>
  </si>
  <si>
    <t xml:space="preserve">INEZGANE </t>
  </si>
  <si>
    <t xml:space="preserve">KARIA BA MOHAMED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</si>
  <si>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</si>
  <si>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</si>
  <si>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</si>
  <si>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</si>
  <si>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</si>
  <si>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</si>
  <si>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LAAYOUNE </t>
  </si>
  <si>
    <t xml:space="preserve">LARACHE </t>
  </si>
  <si>
    <t xml:space="preserve">MARRAKECH </t>
  </si>
  <si>
    <t xml:space="preserve">MASSA </t>
  </si>
  <si>
    <t xml:space="preserve">M'DIQ </t>
  </si>
  <si>
    <t xml:space="preserve">MECHRA BEL KSIRI </t>
  </si>
  <si>
    <t xml:space="preserve">MEDIOUNA </t>
  </si>
  <si>
    <t xml:space="preserve">MEKNES </t>
  </si>
  <si>
    <t xml:space="preserve">MIDAR </t>
  </si>
  <si>
    <t xml:space="preserve">MIDELT </t>
  </si>
  <si>
    <t xml:space="preserve">MOHAMMEDIA </t>
  </si>
  <si>
    <t xml:space="preserve">MONTE ARUIT </t>
  </si>
  <si>
    <t xml:space="preserve">NADOR </t>
  </si>
  <si>
    <t xml:space="preserve">OUARZAZATE </t>
  </si>
  <si>
    <t xml:space="preserve">OUAZZANE </t>
  </si>
  <si>
    <t xml:space="preserve">OUED ZEM </t>
  </si>
  <si>
    <t xml:space="preserve">OUJDA </t>
  </si>
  <si>
    <t xml:space="preserve">OULAD TEIMA </t>
  </si>
  <si>
    <t xml:space="preserve">RABAT </t>
  </si>
  <si>
    <t xml:space="preserve">SAFI </t>
  </si>
  <si>
    <t xml:space="preserve">SALE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</si>
  <si>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</si>
  <si>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</si>
  <si>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</si>
  <si>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</si>
  <si>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</si>
  <si>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KACEM </t>
  </si>
  <si>
    <t xml:space="preserve">SIDI SLIMANE </t>
  </si>
  <si>
    <t xml:space="preserve">SIDI YAHIA EL RHARB </t>
  </si>
  <si>
    <t xml:space="preserve">SOUK ARBAA EL RHARB </t>
  </si>
  <si>
    <t xml:space="preserve">TAN TAN </t>
  </si>
  <si>
    <t xml:space="preserve">TANGER </t>
  </si>
  <si>
    <t xml:space="preserve">TAOUNATE </t>
  </si>
  <si>
    <t xml:space="preserve">TAOURIRT </t>
  </si>
  <si>
    <t xml:space="preserve">TAROUDANNT </t>
  </si>
  <si>
    <t xml:space="preserve">TAZA </t>
  </si>
  <si>
    <t xml:space="preserve">TEMARA </t>
  </si>
  <si>
    <t xml:space="preserve">TETOUAN </t>
  </si>
  <si>
    <t xml:space="preserve">TIFLET </t>
  </si>
  <si>
    <t xml:space="preserve">TINEGHIR </t>
  </si>
  <si>
    <t xml:space="preserve">TIZNIT </t>
  </si>
  <si>
    <t xml:space="preserve">YOUSSOUFIA </t>
  </si>
  <si>
    <t xml:space="preserve">ZAGORA </t>
  </si>
  <si>
    <t xml:space="preserve">ZAIO </t>
  </si>
  <si>
    <t xml:space="preserve">ZEGANGANE </t>
  </si>
  <si>
    <t xml:space="preserve">AIN CHKEF </t>
  </si>
  <si>
    <t xml:space="preserve">OULAD BERHIL </t>
  </si>
  <si>
    <t xml:space="preserve">TIT MELLIL </t>
  </si>
  <si>
    <t>AIN AICHA</t>
  </si>
  <si>
    <t>BOUSKOURA</t>
  </si>
  <si>
    <t>SIDI ALLAL EL BAHRAOUI</t>
  </si>
  <si>
    <t>013</t>
  </si>
  <si>
    <t xml:space="preserve">BELFAA </t>
  </si>
  <si>
    <t>571</t>
  </si>
  <si>
    <t xml:space="preserve">BENI DRAR </t>
  </si>
  <si>
    <t>011</t>
  </si>
  <si>
    <t xml:space="preserve">BIOUGRA </t>
  </si>
  <si>
    <t>622</t>
  </si>
  <si>
    <t xml:space="preserve">EL GARA </t>
  </si>
  <si>
    <t>491</t>
  </si>
  <si>
    <t>520</t>
  </si>
  <si>
    <t xml:space="preserve">KARIAT AREKMANE </t>
  </si>
  <si>
    <t>727</t>
  </si>
  <si>
    <t xml:space="preserve">MARTIL </t>
  </si>
  <si>
    <t>797</t>
  </si>
  <si>
    <t>A fin décembre 2006</t>
  </si>
  <si>
    <t xml:space="preserve">AGOURAI </t>
  </si>
  <si>
    <t xml:space="preserve">AOURIR </t>
  </si>
  <si>
    <t xml:space="preserve">BENI YAZRHA </t>
  </si>
  <si>
    <t xml:space="preserve">BNI HADIFA </t>
  </si>
  <si>
    <t xml:space="preserve">BRADIA </t>
  </si>
  <si>
    <t xml:space="preserve">DCHIRA </t>
  </si>
  <si>
    <t xml:space="preserve">EL GUERDANE </t>
  </si>
  <si>
    <t xml:space="preserve">MY DRISS ZERHOUNE </t>
  </si>
  <si>
    <t xml:space="preserve">OULED MBAREK </t>
  </si>
  <si>
    <t xml:space="preserve">OULED YAICHE </t>
  </si>
  <si>
    <t xml:space="preserve">RAS EL MA </t>
  </si>
  <si>
    <t xml:space="preserve">TENDRARA </t>
  </si>
  <si>
    <t xml:space="preserve">ZMAMRA </t>
  </si>
  <si>
    <t xml:space="preserve">AGADIR                                                      </t>
  </si>
  <si>
    <t xml:space="preserve">AHFIR                                                       </t>
  </si>
  <si>
    <t xml:space="preserve">AIN TAOUJDATE                                               </t>
  </si>
  <si>
    <t xml:space="preserve">AIT MELLOUL                                                 </t>
  </si>
  <si>
    <t xml:space="preserve">AKNOUL                                                      </t>
  </si>
  <si>
    <t xml:space="preserve">AL HOCEIMA                                                  </t>
  </si>
  <si>
    <t xml:space="preserve">ASILAH                                                      </t>
  </si>
  <si>
    <t xml:space="preserve">AZEMMOUR                                                    </t>
  </si>
  <si>
    <t xml:space="preserve">AZROU                                                       </t>
  </si>
  <si>
    <t xml:space="preserve">BELFAA                                                      </t>
  </si>
  <si>
    <t xml:space="preserve">BEN AHMED                                                   </t>
  </si>
  <si>
    <t xml:space="preserve">BEN GUERIR                                                  </t>
  </si>
  <si>
    <t xml:space="preserve">BEN SLIMANE                                                 </t>
  </si>
  <si>
    <t xml:space="preserve">BENI ANSAR                                                  </t>
  </si>
  <si>
    <t xml:space="preserve">BENI DRAR                                                   </t>
  </si>
  <si>
    <t xml:space="preserve">BENI MELLAL                                                 </t>
  </si>
  <si>
    <t xml:space="preserve">BERKANE                                                     </t>
  </si>
  <si>
    <t xml:space="preserve">BERRECHID                                                   </t>
  </si>
  <si>
    <t xml:space="preserve">BIOUGRA                                                     </t>
  </si>
  <si>
    <t xml:space="preserve">BOUJAD                                                      </t>
  </si>
  <si>
    <t xml:space="preserve">BOUZNIKA                                                    </t>
  </si>
  <si>
    <t xml:space="preserve">CASABLANCA                                                  </t>
  </si>
  <si>
    <t xml:space="preserve">CHEFCHAOUEN                                                 </t>
  </si>
  <si>
    <t xml:space="preserve">DAKHLA                                                      </t>
  </si>
  <si>
    <t xml:space="preserve">DCHEIRA                                                     </t>
  </si>
  <si>
    <t xml:space="preserve">DRIOUCH                                                     </t>
  </si>
  <si>
    <t xml:space="preserve">EL GARA                                                     </t>
  </si>
  <si>
    <t xml:space="preserve">EL HAJEB                                                    </t>
  </si>
  <si>
    <t xml:space="preserve">EL JADIDA                                                   </t>
  </si>
  <si>
    <t xml:space="preserve">EL KELAA DES SRARHNA                                        </t>
  </si>
  <si>
    <t xml:space="preserve">EL KELAA M'GOUNA                                            </t>
  </si>
  <si>
    <t xml:space="preserve">EL-AIOUN                                                    </t>
  </si>
  <si>
    <t xml:space="preserve">ERFOUD                                                      </t>
  </si>
  <si>
    <t xml:space="preserve">ERRACHIDIA                                                  </t>
  </si>
  <si>
    <t xml:space="preserve">ESSAOUIRA                                                   </t>
  </si>
  <si>
    <t xml:space="preserve">FES                                                         </t>
  </si>
  <si>
    <t xml:space="preserve">FKIH BEN SALAH                                              </t>
  </si>
  <si>
    <t xml:space="preserve">FNIDEK                                                      </t>
  </si>
  <si>
    <t xml:space="preserve">GUELMIM                                                     </t>
  </si>
  <si>
    <t xml:space="preserve">GUERCIF                                                     </t>
  </si>
  <si>
    <t xml:space="preserve">INEZGANE                                                    </t>
  </si>
  <si>
    <t xml:space="preserve">KARIA BA MOHAMED                                            </t>
  </si>
  <si>
    <t xml:space="preserve">KARIAT AREKMANE                                             </t>
  </si>
  <si>
    <t xml:space="preserve">KASBA TADLA                                                 </t>
  </si>
  <si>
    <t xml:space="preserve">KENITRA                                                     </t>
  </si>
  <si>
    <t xml:space="preserve">KHEMISSET                                                   </t>
  </si>
  <si>
    <t xml:space="preserve">KHENIFRA                                                    </t>
  </si>
  <si>
    <t xml:space="preserve">KHOURIBGA                                                   </t>
  </si>
  <si>
    <t xml:space="preserve">KSAR EL KEBIR                                               </t>
  </si>
  <si>
    <t xml:space="preserve">LAAYOUNE                                                    </t>
  </si>
  <si>
    <t xml:space="preserve">LARACHE                                                     </t>
  </si>
  <si>
    <t xml:space="preserve">MARRAKECH                                                   </t>
  </si>
  <si>
    <t xml:space="preserve">MARTIL                                                      </t>
  </si>
  <si>
    <t xml:space="preserve">MASSA                                                       </t>
  </si>
  <si>
    <t xml:space="preserve">M'DIQ                                                       </t>
  </si>
  <si>
    <t xml:space="preserve">MECHRA BEL KSIRI                                            </t>
  </si>
  <si>
    <t xml:space="preserve">MEDIOUNA                                                    </t>
  </si>
  <si>
    <t xml:space="preserve">MEKNES                                                      </t>
  </si>
  <si>
    <t xml:space="preserve">MIDAR                                                       </t>
  </si>
  <si>
    <t xml:space="preserve">MIDELT                                                      </t>
  </si>
  <si>
    <t xml:space="preserve">MOHAMMEDIA                                                  </t>
  </si>
  <si>
    <t xml:space="preserve">MONTE ARUIT                                                 </t>
  </si>
  <si>
    <t xml:space="preserve">NADOR                                                       </t>
  </si>
  <si>
    <t xml:space="preserve">OUARZAZATE                                                  </t>
  </si>
  <si>
    <t xml:space="preserve">OUAZZANE                                                    </t>
  </si>
  <si>
    <t xml:space="preserve">OUED ZEM                                                    </t>
  </si>
  <si>
    <t xml:space="preserve">OUJDA                                                       </t>
  </si>
  <si>
    <t xml:space="preserve">OULAD TEIMA                                                 </t>
  </si>
  <si>
    <t xml:space="preserve">RABAT                                                       </t>
  </si>
  <si>
    <t xml:space="preserve">SAFI                                                        </t>
  </si>
  <si>
    <t xml:space="preserve">SALE                                                        </t>
  </si>
  <si>
    <t xml:space="preserve">SEBT OULAD NEMMA                                            </t>
  </si>
  <si>
    <t xml:space="preserve">SEFROU                                                      </t>
  </si>
  <si>
    <t xml:space="preserve">SELOUANE                                                    </t>
  </si>
  <si>
    <t xml:space="preserve">SETTAT                                                      </t>
  </si>
  <si>
    <t xml:space="preserve">SIDI BENNOUR                                                </t>
  </si>
  <si>
    <t xml:space="preserve">SIDI KACEM                                                  </t>
  </si>
  <si>
    <t xml:space="preserve">SIDI SLIMANE                                                </t>
  </si>
  <si>
    <t xml:space="preserve">SIDI YAHIA EL RHARB                                         </t>
  </si>
  <si>
    <t xml:space="preserve">SOUALAM TRIFIA                                              </t>
  </si>
  <si>
    <t xml:space="preserve">SOUK ARBAA EL RHARB                                         </t>
  </si>
  <si>
    <t xml:space="preserve">TAN TAN                                                     </t>
  </si>
  <si>
    <t xml:space="preserve">TANGER                                                      </t>
  </si>
  <si>
    <t xml:space="preserve">TAOUNATE                                                    </t>
  </si>
  <si>
    <t xml:space="preserve">TAOURIRT                                                    </t>
  </si>
  <si>
    <t xml:space="preserve">TAROUDANNT                                                  </t>
  </si>
  <si>
    <t xml:space="preserve">TAZA                                                        </t>
  </si>
  <si>
    <t xml:space="preserve">TEMARA                                                      </t>
  </si>
  <si>
    <t xml:space="preserve">TETOUAN                                                     </t>
  </si>
  <si>
    <t xml:space="preserve">TIFLET                                                      </t>
  </si>
  <si>
    <t xml:space="preserve">TINEGHIR                                                    </t>
  </si>
  <si>
    <t xml:space="preserve">TIT MELLIL                                                  </t>
  </si>
  <si>
    <t xml:space="preserve">TIZNIT                                                      </t>
  </si>
  <si>
    <t xml:space="preserve">YOUSSOUFIA                                                  </t>
  </si>
  <si>
    <t xml:space="preserve">ZAGORA                                                      </t>
  </si>
  <si>
    <t xml:space="preserve">ZAIO                                                        </t>
  </si>
  <si>
    <t xml:space="preserve">ZEGANGANE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</si>
</sst>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A78">
      <selection activeCell="O112" sqref="O112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2" t="s">
        <v>213</v>
      </c>
      <c r="O8" s="52"/>
      <c r="P8" s="52"/>
    </row>
    <row r="9" spans="1:16" s="3" customFormat="1" ht="15" customHeight="1">
      <c r="A9" s="45" t="s">
        <v>88</v>
      </c>
      <c r="B9" s="45" t="s">
        <v>89</v>
      </c>
      <c r="C9" s="45" t="s">
        <v>90</v>
      </c>
      <c r="D9" s="45"/>
      <c r="E9" s="45"/>
      <c r="F9" s="45"/>
      <c r="G9" s="45"/>
      <c r="H9" s="45"/>
      <c r="I9" s="45" t="s">
        <v>91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344</v>
      </c>
      <c r="C13" s="28">
        <v>110647</v>
      </c>
      <c r="D13" s="28">
        <v>3373781</v>
      </c>
      <c r="E13" s="28">
        <v>26514</v>
      </c>
      <c r="F13" s="28">
        <v>1112017</v>
      </c>
      <c r="G13" s="28">
        <v>3322</v>
      </c>
      <c r="H13" s="28">
        <v>164340</v>
      </c>
      <c r="I13" s="28">
        <v>48</v>
      </c>
      <c r="J13" s="28">
        <v>11650</v>
      </c>
      <c r="K13" s="28">
        <v>31</v>
      </c>
      <c r="L13" s="28">
        <v>964</v>
      </c>
      <c r="M13" s="28">
        <v>0</v>
      </c>
      <c r="N13" s="28">
        <v>0</v>
      </c>
      <c r="O13" s="28">
        <f>C13+E13+G13+I13+K13+M13</f>
        <v>140562</v>
      </c>
      <c r="P13" s="28">
        <f>D13+F13+H13+J13+L13+N13</f>
        <v>4662752</v>
      </c>
    </row>
    <row r="14" spans="1:16" s="4" customFormat="1" ht="15.75" customHeight="1">
      <c r="A14" s="21" t="s">
        <v>1</v>
      </c>
      <c r="B14" s="11" t="s">
        <v>345</v>
      </c>
      <c r="C14" s="29">
        <v>5032</v>
      </c>
      <c r="D14" s="29">
        <v>148001</v>
      </c>
      <c r="E14" s="29">
        <v>6199</v>
      </c>
      <c r="F14" s="29">
        <v>241649</v>
      </c>
      <c r="G14" s="29">
        <v>51</v>
      </c>
      <c r="H14" s="29">
        <v>2207</v>
      </c>
      <c r="I14" s="29">
        <v>0</v>
      </c>
      <c r="J14" s="29">
        <v>0</v>
      </c>
      <c r="K14" s="29">
        <v>3</v>
      </c>
      <c r="L14" s="29">
        <v>32</v>
      </c>
      <c r="M14" s="29">
        <v>0</v>
      </c>
      <c r="N14" s="29">
        <v>0</v>
      </c>
      <c r="O14" s="29">
        <f>C14+E14+G14+I14+K14+M14</f>
        <v>11285</v>
      </c>
      <c r="P14" s="29">
        <f>D14+F14+H14+J14+L14+N14</f>
        <v>391889</v>
      </c>
    </row>
    <row r="15" spans="1:16" s="4" customFormat="1" ht="15.75" customHeight="1">
      <c r="A15" s="21" t="s">
        <v>2</v>
      </c>
      <c r="B15" s="11" t="s">
        <v>346</v>
      </c>
      <c r="C15" s="29">
        <v>4743</v>
      </c>
      <c r="D15" s="29">
        <v>93658</v>
      </c>
      <c r="E15" s="29">
        <v>2459</v>
      </c>
      <c r="F15" s="29">
        <v>120948</v>
      </c>
      <c r="G15" s="29">
        <v>3</v>
      </c>
      <c r="H15" s="29">
        <v>741</v>
      </c>
      <c r="I15" s="29">
        <v>0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f aca="true" t="shared" si="0" ref="O15:O47">C15+E15+G15+I15+K15+M15</f>
        <v>7206</v>
      </c>
      <c r="P15" s="29">
        <f aca="true" t="shared" si="1" ref="P15:P47">D15+F15+H15+J15+L15+N15</f>
        <v>215348</v>
      </c>
    </row>
    <row r="16" spans="1:16" s="4" customFormat="1" ht="15.75" customHeight="1">
      <c r="A16" s="21" t="s">
        <v>3</v>
      </c>
      <c r="B16" s="11" t="s">
        <v>347</v>
      </c>
      <c r="C16" s="29">
        <v>17386</v>
      </c>
      <c r="D16" s="29">
        <v>542245</v>
      </c>
      <c r="E16" s="29">
        <v>5042</v>
      </c>
      <c r="F16" s="29">
        <v>226453</v>
      </c>
      <c r="G16" s="29">
        <v>36</v>
      </c>
      <c r="H16" s="29">
        <v>596</v>
      </c>
      <c r="I16" s="29">
        <v>1</v>
      </c>
      <c r="J16" s="29">
        <v>2</v>
      </c>
      <c r="K16" s="29">
        <v>1</v>
      </c>
      <c r="L16" s="29">
        <v>6</v>
      </c>
      <c r="M16" s="29">
        <v>0</v>
      </c>
      <c r="N16" s="29">
        <v>0</v>
      </c>
      <c r="O16" s="29">
        <f t="shared" si="0"/>
        <v>22466</v>
      </c>
      <c r="P16" s="29">
        <f t="shared" si="1"/>
        <v>769302</v>
      </c>
    </row>
    <row r="17" spans="1:16" s="4" customFormat="1" ht="15.75" customHeight="1">
      <c r="A17" s="21" t="s">
        <v>4</v>
      </c>
      <c r="B17" s="11" t="s">
        <v>348</v>
      </c>
      <c r="C17" s="29">
        <v>1157</v>
      </c>
      <c r="D17" s="29">
        <v>21642</v>
      </c>
      <c r="E17" s="29">
        <v>2907</v>
      </c>
      <c r="F17" s="29">
        <v>159957</v>
      </c>
      <c r="G17" s="29">
        <v>1</v>
      </c>
      <c r="H17" s="29">
        <v>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4065</v>
      </c>
      <c r="P17" s="29">
        <f t="shared" si="1"/>
        <v>181600</v>
      </c>
    </row>
    <row r="18" spans="1:16" s="4" customFormat="1" ht="15.75" customHeight="1">
      <c r="A18" s="21" t="s">
        <v>5</v>
      </c>
      <c r="B18" s="11" t="s">
        <v>349</v>
      </c>
      <c r="C18" s="29">
        <v>14135</v>
      </c>
      <c r="D18" s="29">
        <v>427328</v>
      </c>
      <c r="E18" s="29">
        <v>21153</v>
      </c>
      <c r="F18" s="29">
        <v>1337264</v>
      </c>
      <c r="G18" s="29">
        <v>34</v>
      </c>
      <c r="H18" s="29">
        <v>1782</v>
      </c>
      <c r="I18" s="29">
        <v>1</v>
      </c>
      <c r="J18" s="29">
        <v>0</v>
      </c>
      <c r="K18" s="29">
        <v>3</v>
      </c>
      <c r="L18" s="29">
        <v>28</v>
      </c>
      <c r="M18" s="29">
        <v>0</v>
      </c>
      <c r="N18" s="29">
        <v>0</v>
      </c>
      <c r="O18" s="29">
        <f t="shared" si="0"/>
        <v>35326</v>
      </c>
      <c r="P18" s="29">
        <f t="shared" si="1"/>
        <v>1766402</v>
      </c>
    </row>
    <row r="19" spans="1:16" s="4" customFormat="1" ht="15.75" customHeight="1">
      <c r="A19" s="21" t="s">
        <v>6</v>
      </c>
      <c r="B19" s="11" t="s">
        <v>350</v>
      </c>
      <c r="C19" s="29">
        <v>4602</v>
      </c>
      <c r="D19" s="29">
        <v>135295</v>
      </c>
      <c r="E19" s="29">
        <v>4049</v>
      </c>
      <c r="F19" s="29">
        <v>188279</v>
      </c>
      <c r="G19" s="29">
        <v>287</v>
      </c>
      <c r="H19" s="29">
        <v>10861</v>
      </c>
      <c r="I19" s="29">
        <v>0</v>
      </c>
      <c r="J19" s="29">
        <v>0</v>
      </c>
      <c r="K19" s="29">
        <v>2</v>
      </c>
      <c r="L19" s="29">
        <v>25</v>
      </c>
      <c r="M19" s="29">
        <v>0</v>
      </c>
      <c r="N19" s="29">
        <v>0</v>
      </c>
      <c r="O19" s="29">
        <f t="shared" si="0"/>
        <v>8940</v>
      </c>
      <c r="P19" s="29">
        <f t="shared" si="1"/>
        <v>334460</v>
      </c>
    </row>
    <row r="20" spans="1:16" s="4" customFormat="1" ht="15.75" customHeight="1">
      <c r="A20" s="21" t="s">
        <v>7</v>
      </c>
      <c r="B20" s="11" t="s">
        <v>351</v>
      </c>
      <c r="C20" s="29">
        <v>5122</v>
      </c>
      <c r="D20" s="29">
        <v>86399</v>
      </c>
      <c r="E20" s="29">
        <v>854</v>
      </c>
      <c r="F20" s="29">
        <v>30214</v>
      </c>
      <c r="G20" s="29">
        <v>57</v>
      </c>
      <c r="H20" s="29">
        <v>2369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6033</v>
      </c>
      <c r="P20" s="29">
        <f t="shared" si="1"/>
        <v>118982</v>
      </c>
    </row>
    <row r="21" spans="1:16" s="4" customFormat="1" ht="15.75" customHeight="1">
      <c r="A21" s="21" t="s">
        <v>8</v>
      </c>
      <c r="B21" s="11" t="s">
        <v>352</v>
      </c>
      <c r="C21" s="29">
        <v>7301</v>
      </c>
      <c r="D21" s="29">
        <v>151036</v>
      </c>
      <c r="E21" s="29">
        <v>3532</v>
      </c>
      <c r="F21" s="29">
        <v>106726</v>
      </c>
      <c r="G21" s="29">
        <v>35</v>
      </c>
      <c r="H21" s="29">
        <v>3823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10868</v>
      </c>
      <c r="P21" s="29">
        <f t="shared" si="1"/>
        <v>261585</v>
      </c>
    </row>
    <row r="22" spans="1:16" s="4" customFormat="1" ht="15.75" customHeight="1">
      <c r="A22" s="21" t="s">
        <v>316</v>
      </c>
      <c r="B22" s="11" t="s">
        <v>353</v>
      </c>
      <c r="C22" s="29">
        <v>1642</v>
      </c>
      <c r="D22" s="29">
        <v>28388</v>
      </c>
      <c r="E22" s="29">
        <v>291</v>
      </c>
      <c r="F22" s="29">
        <v>12123</v>
      </c>
      <c r="G22" s="29">
        <v>1</v>
      </c>
      <c r="H22" s="29">
        <v>19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1934</v>
      </c>
      <c r="P22" s="29">
        <f t="shared" si="1"/>
        <v>40530</v>
      </c>
    </row>
    <row r="23" spans="1:16" s="4" customFormat="1" ht="15.75" customHeight="1">
      <c r="A23" s="21" t="s">
        <v>9</v>
      </c>
      <c r="B23" s="11" t="s">
        <v>354</v>
      </c>
      <c r="C23" s="29">
        <v>4157</v>
      </c>
      <c r="D23" s="29">
        <v>84777</v>
      </c>
      <c r="E23" s="29">
        <v>2338</v>
      </c>
      <c r="F23" s="29">
        <v>128605</v>
      </c>
      <c r="G23" s="29">
        <v>9</v>
      </c>
      <c r="H23" s="29">
        <v>9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6504</v>
      </c>
      <c r="P23" s="29">
        <f t="shared" si="1"/>
        <v>213391</v>
      </c>
    </row>
    <row r="24" spans="1:16" s="4" customFormat="1" ht="15.75" customHeight="1">
      <c r="A24" s="21" t="s">
        <v>10</v>
      </c>
      <c r="B24" s="11" t="s">
        <v>355</v>
      </c>
      <c r="C24" s="29">
        <v>6723</v>
      </c>
      <c r="D24" s="29">
        <v>90506</v>
      </c>
      <c r="E24" s="29">
        <v>526</v>
      </c>
      <c r="F24" s="29">
        <v>16393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7249</v>
      </c>
      <c r="P24" s="29">
        <f t="shared" si="1"/>
        <v>106899</v>
      </c>
    </row>
    <row r="25" spans="1:16" s="4" customFormat="1" ht="15.75" customHeight="1">
      <c r="A25" s="21" t="s">
        <v>11</v>
      </c>
      <c r="B25" s="11" t="s">
        <v>356</v>
      </c>
      <c r="C25" s="29">
        <v>8448</v>
      </c>
      <c r="D25" s="29">
        <v>194050</v>
      </c>
      <c r="E25" s="29">
        <v>2277</v>
      </c>
      <c r="F25" s="29">
        <v>79067</v>
      </c>
      <c r="G25" s="29">
        <v>17</v>
      </c>
      <c r="H25" s="29">
        <v>318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10742</v>
      </c>
      <c r="P25" s="29">
        <f t="shared" si="1"/>
        <v>273435</v>
      </c>
    </row>
    <row r="26" spans="1:16" s="4" customFormat="1" ht="15.75" customHeight="1">
      <c r="A26" s="21" t="s">
        <v>12</v>
      </c>
      <c r="B26" s="11" t="s">
        <v>357</v>
      </c>
      <c r="C26" s="29">
        <v>3916</v>
      </c>
      <c r="D26" s="29">
        <v>211739</v>
      </c>
      <c r="E26" s="29">
        <v>2218</v>
      </c>
      <c r="F26" s="29">
        <v>169838</v>
      </c>
      <c r="G26" s="29">
        <v>34</v>
      </c>
      <c r="H26" s="29">
        <v>423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6168</v>
      </c>
      <c r="P26" s="29">
        <f t="shared" si="1"/>
        <v>382000</v>
      </c>
    </row>
    <row r="27" spans="1:16" s="4" customFormat="1" ht="15.75" customHeight="1">
      <c r="A27" s="21" t="s">
        <v>318</v>
      </c>
      <c r="B27" s="11" t="s">
        <v>358</v>
      </c>
      <c r="C27" s="29">
        <v>1253</v>
      </c>
      <c r="D27" s="29">
        <v>51333</v>
      </c>
      <c r="E27" s="29">
        <v>648</v>
      </c>
      <c r="F27" s="29">
        <v>50207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1901</v>
      </c>
      <c r="P27" s="29">
        <f t="shared" si="1"/>
        <v>101540</v>
      </c>
    </row>
    <row r="28" spans="1:16" s="4" customFormat="1" ht="15.75" customHeight="1">
      <c r="A28" s="21" t="s">
        <v>13</v>
      </c>
      <c r="B28" s="11" t="s">
        <v>359</v>
      </c>
      <c r="C28" s="29">
        <v>34054</v>
      </c>
      <c r="D28" s="29">
        <v>1021157</v>
      </c>
      <c r="E28" s="29">
        <v>19431</v>
      </c>
      <c r="F28" s="29">
        <v>786430</v>
      </c>
      <c r="G28" s="29">
        <v>64</v>
      </c>
      <c r="H28" s="29">
        <v>1734</v>
      </c>
      <c r="I28" s="29">
        <v>1</v>
      </c>
      <c r="J28" s="29">
        <v>2</v>
      </c>
      <c r="K28" s="29">
        <v>3</v>
      </c>
      <c r="L28" s="29">
        <v>54</v>
      </c>
      <c r="M28" s="29">
        <v>0</v>
      </c>
      <c r="N28" s="29">
        <v>0</v>
      </c>
      <c r="O28" s="29">
        <f t="shared" si="0"/>
        <v>53553</v>
      </c>
      <c r="P28" s="29">
        <f t="shared" si="1"/>
        <v>1809377</v>
      </c>
    </row>
    <row r="29" spans="1:16" s="4" customFormat="1" ht="15.75" customHeight="1">
      <c r="A29" s="21" t="s">
        <v>14</v>
      </c>
      <c r="B29" s="11" t="s">
        <v>360</v>
      </c>
      <c r="C29" s="29">
        <v>24188</v>
      </c>
      <c r="D29" s="29">
        <v>993347</v>
      </c>
      <c r="E29" s="29">
        <v>36891</v>
      </c>
      <c r="F29" s="29">
        <v>1673793</v>
      </c>
      <c r="G29" s="29">
        <v>141</v>
      </c>
      <c r="H29" s="29">
        <v>3305</v>
      </c>
      <c r="I29" s="29">
        <v>1</v>
      </c>
      <c r="J29" s="29">
        <v>2</v>
      </c>
      <c r="K29" s="29">
        <v>5</v>
      </c>
      <c r="L29" s="29">
        <v>14</v>
      </c>
      <c r="M29" s="29">
        <v>0</v>
      </c>
      <c r="N29" s="29">
        <v>0</v>
      </c>
      <c r="O29" s="29">
        <f t="shared" si="0"/>
        <v>61226</v>
      </c>
      <c r="P29" s="29">
        <f t="shared" si="1"/>
        <v>2670461</v>
      </c>
    </row>
    <row r="30" spans="1:16" s="4" customFormat="1" ht="15.75" customHeight="1">
      <c r="A30" s="21" t="s">
        <v>15</v>
      </c>
      <c r="B30" s="11" t="s">
        <v>361</v>
      </c>
      <c r="C30" s="29">
        <v>20670</v>
      </c>
      <c r="D30" s="29">
        <v>482962</v>
      </c>
      <c r="E30" s="29">
        <v>3397</v>
      </c>
      <c r="F30" s="29">
        <v>128793</v>
      </c>
      <c r="G30" s="29">
        <v>32</v>
      </c>
      <c r="H30" s="29">
        <v>827</v>
      </c>
      <c r="I30" s="29">
        <v>2</v>
      </c>
      <c r="J30" s="29">
        <v>632</v>
      </c>
      <c r="K30" s="29">
        <v>1</v>
      </c>
      <c r="L30" s="29">
        <v>36</v>
      </c>
      <c r="M30" s="29">
        <v>0</v>
      </c>
      <c r="N30" s="29">
        <v>0</v>
      </c>
      <c r="O30" s="29">
        <f t="shared" si="0"/>
        <v>24102</v>
      </c>
      <c r="P30" s="29">
        <f t="shared" si="1"/>
        <v>613250</v>
      </c>
    </row>
    <row r="31" spans="1:16" s="4" customFormat="1" ht="15.75" customHeight="1">
      <c r="A31" s="21" t="s">
        <v>320</v>
      </c>
      <c r="B31" s="11" t="s">
        <v>362</v>
      </c>
      <c r="C31" s="29">
        <v>7273</v>
      </c>
      <c r="D31" s="29">
        <v>156338</v>
      </c>
      <c r="E31" s="29">
        <v>945</v>
      </c>
      <c r="F31" s="29">
        <v>48512</v>
      </c>
      <c r="G31" s="29">
        <v>18</v>
      </c>
      <c r="H31" s="29">
        <v>190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8236</v>
      </c>
      <c r="P31" s="29">
        <f t="shared" si="1"/>
        <v>205040</v>
      </c>
    </row>
    <row r="32" spans="1:16" s="4" customFormat="1" ht="15.75" customHeight="1">
      <c r="A32" s="21" t="s">
        <v>221</v>
      </c>
      <c r="B32" s="11" t="s">
        <v>363</v>
      </c>
      <c r="C32" s="29">
        <v>3227</v>
      </c>
      <c r="D32" s="29">
        <v>49861</v>
      </c>
      <c r="E32" s="29">
        <v>1039</v>
      </c>
      <c r="F32" s="29">
        <v>31979</v>
      </c>
      <c r="G32" s="29">
        <v>3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4269</v>
      </c>
      <c r="P32" s="29">
        <f t="shared" si="1"/>
        <v>81840</v>
      </c>
    </row>
    <row r="33" spans="1:16" s="4" customFormat="1" ht="15.75" customHeight="1">
      <c r="A33" s="21" t="s">
        <v>16</v>
      </c>
      <c r="B33" s="11" t="s">
        <v>364</v>
      </c>
      <c r="C33" s="29">
        <v>5123</v>
      </c>
      <c r="D33" s="29">
        <v>94909</v>
      </c>
      <c r="E33" s="29">
        <v>1089</v>
      </c>
      <c r="F33" s="29">
        <v>41474</v>
      </c>
      <c r="G33" s="29">
        <v>29</v>
      </c>
      <c r="H33" s="29">
        <v>936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6241</v>
      </c>
      <c r="P33" s="29">
        <f t="shared" si="1"/>
        <v>137319</v>
      </c>
    </row>
    <row r="34" spans="1:16" s="4" customFormat="1" ht="15.75" customHeight="1">
      <c r="A34" s="21" t="s">
        <v>17</v>
      </c>
      <c r="B34" s="11" t="s">
        <v>365</v>
      </c>
      <c r="C34" s="29">
        <v>883716</v>
      </c>
      <c r="D34" s="29">
        <v>37686000</v>
      </c>
      <c r="E34" s="29">
        <v>184909</v>
      </c>
      <c r="F34" s="29">
        <v>6772244</v>
      </c>
      <c r="G34" s="29">
        <v>6605</v>
      </c>
      <c r="H34" s="29">
        <v>304809</v>
      </c>
      <c r="I34" s="29">
        <v>1860</v>
      </c>
      <c r="J34" s="29">
        <v>218220</v>
      </c>
      <c r="K34" s="29">
        <v>469</v>
      </c>
      <c r="L34" s="29">
        <v>83853</v>
      </c>
      <c r="M34" s="29">
        <v>176</v>
      </c>
      <c r="N34" s="29">
        <v>297837</v>
      </c>
      <c r="O34" s="29">
        <f t="shared" si="0"/>
        <v>1077735</v>
      </c>
      <c r="P34" s="29">
        <f t="shared" si="1"/>
        <v>45362963</v>
      </c>
    </row>
    <row r="35" spans="1:16" s="4" customFormat="1" ht="15.75" customHeight="1">
      <c r="A35" s="21" t="s">
        <v>18</v>
      </c>
      <c r="B35" s="11" t="s">
        <v>366</v>
      </c>
      <c r="C35" s="29">
        <v>8120</v>
      </c>
      <c r="D35" s="29">
        <v>161922</v>
      </c>
      <c r="E35" s="29">
        <v>1273</v>
      </c>
      <c r="F35" s="29">
        <v>55230</v>
      </c>
      <c r="G35" s="29">
        <v>182</v>
      </c>
      <c r="H35" s="29">
        <v>5994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9575</v>
      </c>
      <c r="P35" s="29">
        <f t="shared" si="1"/>
        <v>223146</v>
      </c>
    </row>
    <row r="36" spans="1:16" s="4" customFormat="1" ht="15.75" customHeight="1">
      <c r="A36" s="21" t="s">
        <v>19</v>
      </c>
      <c r="B36" s="11" t="s">
        <v>367</v>
      </c>
      <c r="C36" s="29">
        <v>12248</v>
      </c>
      <c r="D36" s="29">
        <v>212182</v>
      </c>
      <c r="E36" s="29">
        <v>55</v>
      </c>
      <c r="F36" s="29">
        <v>834</v>
      </c>
      <c r="G36" s="29">
        <v>40</v>
      </c>
      <c r="H36" s="29">
        <v>112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12343</v>
      </c>
      <c r="P36" s="29">
        <f t="shared" si="1"/>
        <v>213128</v>
      </c>
    </row>
    <row r="37" spans="1:16" s="4" customFormat="1" ht="15.75" customHeight="1">
      <c r="A37" s="21" t="s">
        <v>20</v>
      </c>
      <c r="B37" s="11" t="s">
        <v>368</v>
      </c>
      <c r="C37" s="29">
        <v>6680</v>
      </c>
      <c r="D37" s="29">
        <v>145457</v>
      </c>
      <c r="E37" s="29">
        <v>1676</v>
      </c>
      <c r="F37" s="29">
        <v>90713</v>
      </c>
      <c r="G37" s="29">
        <v>13</v>
      </c>
      <c r="H37" s="29">
        <v>1376</v>
      </c>
      <c r="I37" s="29">
        <v>1</v>
      </c>
      <c r="J37" s="29">
        <v>27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8370</v>
      </c>
      <c r="P37" s="29">
        <f t="shared" si="1"/>
        <v>237573</v>
      </c>
    </row>
    <row r="38" spans="1:16" s="4" customFormat="1" ht="15.75" customHeight="1">
      <c r="A38" s="21" t="s">
        <v>21</v>
      </c>
      <c r="B38" s="11" t="s">
        <v>369</v>
      </c>
      <c r="C38" s="29">
        <v>3135</v>
      </c>
      <c r="D38" s="29">
        <v>188424</v>
      </c>
      <c r="E38" s="29">
        <v>8697</v>
      </c>
      <c r="F38" s="29">
        <v>724539</v>
      </c>
      <c r="G38" s="29">
        <v>3</v>
      </c>
      <c r="H38" s="29">
        <v>11</v>
      </c>
      <c r="I38" s="29">
        <v>0</v>
      </c>
      <c r="J38" s="29">
        <v>0</v>
      </c>
      <c r="K38" s="29">
        <v>2</v>
      </c>
      <c r="L38" s="29">
        <v>0</v>
      </c>
      <c r="M38" s="29">
        <v>0</v>
      </c>
      <c r="N38" s="29">
        <v>0</v>
      </c>
      <c r="O38" s="29">
        <f t="shared" si="0"/>
        <v>11837</v>
      </c>
      <c r="P38" s="29">
        <f t="shared" si="1"/>
        <v>912974</v>
      </c>
    </row>
    <row r="39" spans="1:16" s="4" customFormat="1" ht="15.75" customHeight="1">
      <c r="A39" s="21" t="s">
        <v>322</v>
      </c>
      <c r="B39" s="11" t="s">
        <v>370</v>
      </c>
      <c r="C39" s="29">
        <v>1993</v>
      </c>
      <c r="D39" s="29">
        <v>38211</v>
      </c>
      <c r="E39" s="29">
        <v>559</v>
      </c>
      <c r="F39" s="29">
        <v>20816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2552</v>
      </c>
      <c r="P39" s="29">
        <f t="shared" si="1"/>
        <v>59027</v>
      </c>
    </row>
    <row r="40" spans="1:16" s="4" customFormat="1" ht="15.75" customHeight="1">
      <c r="A40" s="21" t="s">
        <v>324</v>
      </c>
      <c r="B40" s="11" t="s">
        <v>371</v>
      </c>
      <c r="C40" s="29">
        <v>3634</v>
      </c>
      <c r="D40" s="29">
        <v>81827</v>
      </c>
      <c r="E40" s="29">
        <v>1407</v>
      </c>
      <c r="F40" s="29">
        <v>80850</v>
      </c>
      <c r="G40" s="29">
        <v>7</v>
      </c>
      <c r="H40" s="29">
        <v>12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5048</v>
      </c>
      <c r="P40" s="29">
        <f t="shared" si="1"/>
        <v>162689</v>
      </c>
    </row>
    <row r="41" spans="1:16" s="4" customFormat="1" ht="15.75" customHeight="1">
      <c r="A41" s="21" t="s">
        <v>22</v>
      </c>
      <c r="B41" s="11" t="s">
        <v>372</v>
      </c>
      <c r="C41" s="29">
        <v>42858</v>
      </c>
      <c r="D41" s="29">
        <v>1185786</v>
      </c>
      <c r="E41" s="29">
        <v>7647</v>
      </c>
      <c r="F41" s="29">
        <v>255208</v>
      </c>
      <c r="G41" s="29">
        <v>531</v>
      </c>
      <c r="H41" s="29">
        <v>18278</v>
      </c>
      <c r="I41" s="29">
        <v>7</v>
      </c>
      <c r="J41" s="29">
        <v>437</v>
      </c>
      <c r="K41" s="29">
        <v>1</v>
      </c>
      <c r="L41" s="29">
        <v>1</v>
      </c>
      <c r="M41" s="29">
        <v>0</v>
      </c>
      <c r="N41" s="29">
        <v>0</v>
      </c>
      <c r="O41" s="29">
        <f t="shared" si="0"/>
        <v>51044</v>
      </c>
      <c r="P41" s="29">
        <f t="shared" si="1"/>
        <v>1459710</v>
      </c>
    </row>
    <row r="42" spans="1:16" s="4" customFormat="1" ht="15.75" customHeight="1">
      <c r="A42" s="21" t="s">
        <v>23</v>
      </c>
      <c r="B42" s="11" t="s">
        <v>373</v>
      </c>
      <c r="C42" s="29">
        <v>13751</v>
      </c>
      <c r="D42" s="29">
        <v>242009</v>
      </c>
      <c r="E42" s="29">
        <v>5709</v>
      </c>
      <c r="F42" s="29">
        <v>240823</v>
      </c>
      <c r="G42" s="29">
        <v>22</v>
      </c>
      <c r="H42" s="29">
        <v>59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19482</v>
      </c>
      <c r="P42" s="29">
        <f t="shared" si="1"/>
        <v>482891</v>
      </c>
    </row>
    <row r="43" spans="1:16" s="4" customFormat="1" ht="15.75" customHeight="1">
      <c r="A43" s="21" t="s">
        <v>24</v>
      </c>
      <c r="B43" s="11" t="s">
        <v>374</v>
      </c>
      <c r="C43" s="29">
        <v>3753</v>
      </c>
      <c r="D43" s="29">
        <v>76907</v>
      </c>
      <c r="E43" s="29">
        <v>4257</v>
      </c>
      <c r="F43" s="29">
        <v>184522</v>
      </c>
      <c r="G43" s="29">
        <v>6</v>
      </c>
      <c r="H43" s="29">
        <v>86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8016</v>
      </c>
      <c r="P43" s="29">
        <f t="shared" si="1"/>
        <v>261515</v>
      </c>
    </row>
    <row r="44" spans="1:16" s="4" customFormat="1" ht="15.75" customHeight="1">
      <c r="A44" s="21" t="s">
        <v>25</v>
      </c>
      <c r="B44" s="11" t="s">
        <v>375</v>
      </c>
      <c r="C44" s="29">
        <v>3816</v>
      </c>
      <c r="D44" s="29">
        <v>76678</v>
      </c>
      <c r="E44" s="29">
        <v>4928</v>
      </c>
      <c r="F44" s="29">
        <v>187537</v>
      </c>
      <c r="G44" s="29">
        <v>3</v>
      </c>
      <c r="H44" s="29">
        <v>9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8747</v>
      </c>
      <c r="P44" s="29">
        <f t="shared" si="1"/>
        <v>264224</v>
      </c>
    </row>
    <row r="45" spans="1:16" s="4" customFormat="1" ht="15.75" customHeight="1">
      <c r="A45" s="21" t="s">
        <v>26</v>
      </c>
      <c r="B45" s="11" t="s">
        <v>376</v>
      </c>
      <c r="C45" s="29">
        <v>4759</v>
      </c>
      <c r="D45" s="29">
        <v>87292</v>
      </c>
      <c r="E45" s="29">
        <v>2662</v>
      </c>
      <c r="F45" s="29">
        <v>98740</v>
      </c>
      <c r="G45" s="29">
        <v>28</v>
      </c>
      <c r="H45" s="29">
        <v>977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7449</v>
      </c>
      <c r="P45" s="29">
        <f t="shared" si="1"/>
        <v>187009</v>
      </c>
    </row>
    <row r="46" spans="1:16" s="4" customFormat="1" ht="15.75" customHeight="1">
      <c r="A46" s="21" t="s">
        <v>27</v>
      </c>
      <c r="B46" s="11" t="s">
        <v>377</v>
      </c>
      <c r="C46" s="29">
        <v>14051</v>
      </c>
      <c r="D46" s="29">
        <v>241744</v>
      </c>
      <c r="E46" s="29">
        <v>2625</v>
      </c>
      <c r="F46" s="29">
        <v>95271</v>
      </c>
      <c r="G46" s="29">
        <v>23</v>
      </c>
      <c r="H46" s="29">
        <v>504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16699</v>
      </c>
      <c r="P46" s="29">
        <f t="shared" si="1"/>
        <v>337519</v>
      </c>
    </row>
    <row r="47" spans="1:16" s="4" customFormat="1" ht="15.75" customHeight="1">
      <c r="A47" s="21" t="s">
        <v>28</v>
      </c>
      <c r="B47" s="11" t="s">
        <v>378</v>
      </c>
      <c r="C47" s="29">
        <v>16977</v>
      </c>
      <c r="D47" s="29">
        <v>413390</v>
      </c>
      <c r="E47" s="29">
        <v>2866</v>
      </c>
      <c r="F47" s="29">
        <v>119472</v>
      </c>
      <c r="G47" s="29">
        <v>1266</v>
      </c>
      <c r="H47" s="29">
        <v>61962</v>
      </c>
      <c r="I47" s="29">
        <v>3</v>
      </c>
      <c r="J47" s="29">
        <v>26</v>
      </c>
      <c r="K47" s="29">
        <v>1</v>
      </c>
      <c r="L47" s="29">
        <v>1</v>
      </c>
      <c r="M47" s="29">
        <v>0</v>
      </c>
      <c r="N47" s="29">
        <v>0</v>
      </c>
      <c r="O47" s="29">
        <f t="shared" si="0"/>
        <v>21113</v>
      </c>
      <c r="P47" s="29">
        <f t="shared" si="1"/>
        <v>594851</v>
      </c>
    </row>
    <row r="48" spans="1:16" s="4" customFormat="1" ht="15.75" customHeight="1">
      <c r="A48" s="22" t="s">
        <v>29</v>
      </c>
      <c r="B48" s="12" t="s">
        <v>379</v>
      </c>
      <c r="C48" s="30">
        <v>143669</v>
      </c>
      <c r="D48" s="30">
        <v>4789810</v>
      </c>
      <c r="E48" s="30">
        <v>46808</v>
      </c>
      <c r="F48" s="30">
        <v>1946166</v>
      </c>
      <c r="G48" s="30">
        <v>848</v>
      </c>
      <c r="H48" s="30">
        <v>30021</v>
      </c>
      <c r="I48" s="30">
        <v>15</v>
      </c>
      <c r="J48" s="30">
        <v>7455</v>
      </c>
      <c r="K48" s="30">
        <v>31</v>
      </c>
      <c r="L48" s="30">
        <v>2499</v>
      </c>
      <c r="M48" s="30">
        <v>4</v>
      </c>
      <c r="N48" s="30">
        <v>11453</v>
      </c>
      <c r="O48" s="30">
        <f aca="true" t="shared" si="2" ref="O48:O76">C48+E48+G48+I48+K48+M48</f>
        <v>191375</v>
      </c>
      <c r="P48" s="30">
        <f aca="true" t="shared" si="3" ref="P48:P76">D48+F48+H48+J48+L48+N48</f>
        <v>6787404</v>
      </c>
    </row>
    <row r="49" spans="1:16" s="4" customFormat="1" ht="15.75" customHeight="1">
      <c r="A49" s="21" t="s">
        <v>30</v>
      </c>
      <c r="B49" s="11" t="s">
        <v>380</v>
      </c>
      <c r="C49" s="29">
        <v>11395</v>
      </c>
      <c r="D49" s="29">
        <v>319493</v>
      </c>
      <c r="E49" s="29">
        <v>10480</v>
      </c>
      <c r="F49" s="29">
        <v>619416</v>
      </c>
      <c r="G49" s="29">
        <v>14</v>
      </c>
      <c r="H49" s="29">
        <v>88</v>
      </c>
      <c r="I49" s="29">
        <v>0</v>
      </c>
      <c r="J49" s="29">
        <v>0</v>
      </c>
      <c r="K49" s="29">
        <v>2</v>
      </c>
      <c r="L49" s="29">
        <v>88</v>
      </c>
      <c r="M49" s="29">
        <v>0</v>
      </c>
      <c r="N49" s="29">
        <v>0</v>
      </c>
      <c r="O49" s="29">
        <f t="shared" si="2"/>
        <v>21891</v>
      </c>
      <c r="P49" s="29">
        <f t="shared" si="3"/>
        <v>939085</v>
      </c>
    </row>
    <row r="50" spans="1:16" s="4" customFormat="1" ht="15.75" customHeight="1">
      <c r="A50" s="21" t="s">
        <v>31</v>
      </c>
      <c r="B50" s="11" t="s">
        <v>381</v>
      </c>
      <c r="C50" s="29">
        <v>5680</v>
      </c>
      <c r="D50" s="29">
        <v>305437</v>
      </c>
      <c r="E50" s="29">
        <v>1513</v>
      </c>
      <c r="F50" s="29">
        <v>92309</v>
      </c>
      <c r="G50" s="29">
        <v>59</v>
      </c>
      <c r="H50" s="29">
        <v>12445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2"/>
        <v>7252</v>
      </c>
      <c r="P50" s="29">
        <f t="shared" si="3"/>
        <v>410191</v>
      </c>
    </row>
    <row r="51" spans="1:16" s="4" customFormat="1" ht="15.75" customHeight="1">
      <c r="A51" s="21" t="s">
        <v>32</v>
      </c>
      <c r="B51" s="11" t="s">
        <v>382</v>
      </c>
      <c r="C51" s="29">
        <v>15887</v>
      </c>
      <c r="D51" s="29">
        <v>236507</v>
      </c>
      <c r="E51" s="29">
        <v>8763</v>
      </c>
      <c r="F51" s="29">
        <v>296733</v>
      </c>
      <c r="G51" s="29">
        <v>10</v>
      </c>
      <c r="H51" s="29">
        <v>474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2"/>
        <v>24660</v>
      </c>
      <c r="P51" s="29">
        <f t="shared" si="3"/>
        <v>533714</v>
      </c>
    </row>
    <row r="52" spans="1:16" s="4" customFormat="1" ht="15.75" customHeight="1">
      <c r="A52" s="21" t="s">
        <v>33</v>
      </c>
      <c r="B52" s="11" t="s">
        <v>383</v>
      </c>
      <c r="C52" s="29">
        <v>8023</v>
      </c>
      <c r="D52" s="29">
        <v>235237</v>
      </c>
      <c r="E52" s="29">
        <v>8314</v>
      </c>
      <c r="F52" s="29">
        <v>499467</v>
      </c>
      <c r="G52" s="29">
        <v>15</v>
      </c>
      <c r="H52" s="29">
        <v>320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2"/>
        <v>16352</v>
      </c>
      <c r="P52" s="29">
        <f t="shared" si="3"/>
        <v>735024</v>
      </c>
    </row>
    <row r="53" spans="1:16" s="4" customFormat="1" ht="15.75" customHeight="1">
      <c r="A53" s="21" t="s">
        <v>34</v>
      </c>
      <c r="B53" s="11" t="s">
        <v>384</v>
      </c>
      <c r="C53" s="29">
        <v>26935</v>
      </c>
      <c r="D53" s="29">
        <v>745008</v>
      </c>
      <c r="E53" s="29">
        <v>12127</v>
      </c>
      <c r="F53" s="29">
        <v>720935</v>
      </c>
      <c r="G53" s="29">
        <v>43</v>
      </c>
      <c r="H53" s="29">
        <v>1057</v>
      </c>
      <c r="I53" s="29">
        <v>1</v>
      </c>
      <c r="J53" s="29">
        <v>102</v>
      </c>
      <c r="K53" s="29">
        <v>2</v>
      </c>
      <c r="L53" s="29">
        <v>459</v>
      </c>
      <c r="M53" s="29">
        <v>0</v>
      </c>
      <c r="N53" s="29">
        <v>0</v>
      </c>
      <c r="O53" s="29">
        <f t="shared" si="2"/>
        <v>39108</v>
      </c>
      <c r="P53" s="29">
        <f t="shared" si="3"/>
        <v>1467561</v>
      </c>
    </row>
    <row r="54" spans="1:16" s="4" customFormat="1" ht="15.75" customHeight="1">
      <c r="A54" s="21" t="s">
        <v>222</v>
      </c>
      <c r="B54" s="11" t="s">
        <v>385</v>
      </c>
      <c r="C54" s="29">
        <v>2989</v>
      </c>
      <c r="D54" s="29">
        <v>38742</v>
      </c>
      <c r="E54" s="29">
        <v>135</v>
      </c>
      <c r="F54" s="29">
        <v>4048</v>
      </c>
      <c r="G54" s="29">
        <v>1</v>
      </c>
      <c r="H54" s="29">
        <v>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2"/>
        <v>3125</v>
      </c>
      <c r="P54" s="29">
        <f t="shared" si="3"/>
        <v>42791</v>
      </c>
    </row>
    <row r="55" spans="1:16" s="4" customFormat="1" ht="15.75" customHeight="1">
      <c r="A55" s="21" t="s">
        <v>325</v>
      </c>
      <c r="B55" s="11" t="s">
        <v>386</v>
      </c>
      <c r="C55" s="29">
        <v>1675</v>
      </c>
      <c r="D55" s="29">
        <v>87909</v>
      </c>
      <c r="E55" s="29">
        <v>2057</v>
      </c>
      <c r="F55" s="29">
        <v>114976</v>
      </c>
      <c r="G55" s="29">
        <v>1</v>
      </c>
      <c r="H55" s="29">
        <v>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2"/>
        <v>3733</v>
      </c>
      <c r="P55" s="29">
        <f t="shared" si="3"/>
        <v>202886</v>
      </c>
    </row>
    <row r="56" spans="1:16" s="4" customFormat="1" ht="15.75" customHeight="1">
      <c r="A56" s="21" t="s">
        <v>35</v>
      </c>
      <c r="B56" s="11" t="s">
        <v>387</v>
      </c>
      <c r="C56" s="29">
        <v>5698</v>
      </c>
      <c r="D56" s="29">
        <v>115854</v>
      </c>
      <c r="E56" s="29">
        <v>1149</v>
      </c>
      <c r="F56" s="29">
        <v>43887</v>
      </c>
      <c r="G56" s="29">
        <v>6</v>
      </c>
      <c r="H56" s="29">
        <v>511</v>
      </c>
      <c r="I56" s="29">
        <v>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2"/>
        <v>6854</v>
      </c>
      <c r="P56" s="29">
        <f t="shared" si="3"/>
        <v>160252</v>
      </c>
    </row>
    <row r="57" spans="1:16" s="4" customFormat="1" ht="15.75" customHeight="1">
      <c r="A57" s="21" t="s">
        <v>36</v>
      </c>
      <c r="B57" s="11" t="s">
        <v>388</v>
      </c>
      <c r="C57" s="29">
        <v>72026</v>
      </c>
      <c r="D57" s="29">
        <v>1842270</v>
      </c>
      <c r="E57" s="29">
        <v>23244</v>
      </c>
      <c r="F57" s="29">
        <v>763511</v>
      </c>
      <c r="G57" s="29">
        <v>440</v>
      </c>
      <c r="H57" s="29">
        <v>23754</v>
      </c>
      <c r="I57" s="29">
        <v>10</v>
      </c>
      <c r="J57" s="29">
        <v>3394</v>
      </c>
      <c r="K57" s="29">
        <v>19</v>
      </c>
      <c r="L57" s="29">
        <v>2479</v>
      </c>
      <c r="M57" s="29">
        <v>0</v>
      </c>
      <c r="N57" s="29">
        <v>0</v>
      </c>
      <c r="O57" s="29">
        <f t="shared" si="2"/>
        <v>95739</v>
      </c>
      <c r="P57" s="29">
        <f t="shared" si="3"/>
        <v>2635408</v>
      </c>
    </row>
    <row r="58" spans="1:16" s="4" customFormat="1" ht="15.75" customHeight="1">
      <c r="A58" s="21" t="s">
        <v>37</v>
      </c>
      <c r="B58" s="11" t="s">
        <v>389</v>
      </c>
      <c r="C58" s="29">
        <v>17847</v>
      </c>
      <c r="D58" s="29">
        <v>312930</v>
      </c>
      <c r="E58" s="29">
        <v>9597</v>
      </c>
      <c r="F58" s="29">
        <v>332170</v>
      </c>
      <c r="G58" s="29">
        <v>44</v>
      </c>
      <c r="H58" s="29">
        <v>3372</v>
      </c>
      <c r="I58" s="29">
        <v>1</v>
      </c>
      <c r="J58" s="29">
        <v>0</v>
      </c>
      <c r="K58" s="29">
        <v>4</v>
      </c>
      <c r="L58" s="29">
        <v>13</v>
      </c>
      <c r="M58" s="29">
        <v>0</v>
      </c>
      <c r="N58" s="29">
        <v>0</v>
      </c>
      <c r="O58" s="29">
        <f t="shared" si="2"/>
        <v>27493</v>
      </c>
      <c r="P58" s="29">
        <f t="shared" si="3"/>
        <v>648485</v>
      </c>
    </row>
    <row r="59" spans="1:16" s="4" customFormat="1" ht="15.75" customHeight="1">
      <c r="A59" s="21" t="s">
        <v>38</v>
      </c>
      <c r="B59" s="11" t="s">
        <v>390</v>
      </c>
      <c r="C59" s="29">
        <v>11425</v>
      </c>
      <c r="D59" s="29">
        <v>212248</v>
      </c>
      <c r="E59" s="29">
        <v>6057</v>
      </c>
      <c r="F59" s="29">
        <v>183807</v>
      </c>
      <c r="G59" s="29">
        <v>33</v>
      </c>
      <c r="H59" s="29">
        <v>400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2"/>
        <v>17515</v>
      </c>
      <c r="P59" s="29">
        <f t="shared" si="3"/>
        <v>396455</v>
      </c>
    </row>
    <row r="60" spans="1:16" s="4" customFormat="1" ht="15.75" customHeight="1">
      <c r="A60" s="21" t="s">
        <v>39</v>
      </c>
      <c r="B60" s="11" t="s">
        <v>391</v>
      </c>
      <c r="C60" s="29">
        <v>34194</v>
      </c>
      <c r="D60" s="29">
        <v>764459</v>
      </c>
      <c r="E60" s="29">
        <v>17258</v>
      </c>
      <c r="F60" s="29">
        <v>677487</v>
      </c>
      <c r="G60" s="29">
        <v>48</v>
      </c>
      <c r="H60" s="29">
        <v>442</v>
      </c>
      <c r="I60" s="29">
        <v>0</v>
      </c>
      <c r="J60" s="29">
        <v>0</v>
      </c>
      <c r="K60" s="29">
        <v>1</v>
      </c>
      <c r="L60" s="29">
        <v>0</v>
      </c>
      <c r="M60" s="29">
        <v>0</v>
      </c>
      <c r="N60" s="29">
        <v>0</v>
      </c>
      <c r="O60" s="29">
        <f t="shared" si="2"/>
        <v>51501</v>
      </c>
      <c r="P60" s="29">
        <f t="shared" si="3"/>
        <v>1442388</v>
      </c>
    </row>
    <row r="61" spans="1:16" s="4" customFormat="1" ht="15.75" customHeight="1">
      <c r="A61" s="21" t="s">
        <v>40</v>
      </c>
      <c r="B61" s="11" t="s">
        <v>392</v>
      </c>
      <c r="C61" s="29">
        <v>17497</v>
      </c>
      <c r="D61" s="29">
        <v>336005</v>
      </c>
      <c r="E61" s="29">
        <v>6665</v>
      </c>
      <c r="F61" s="29">
        <v>226827</v>
      </c>
      <c r="G61" s="29">
        <v>16</v>
      </c>
      <c r="H61" s="29">
        <v>72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2"/>
        <v>24178</v>
      </c>
      <c r="P61" s="29">
        <f t="shared" si="3"/>
        <v>562904</v>
      </c>
    </row>
    <row r="62" spans="1:16" s="4" customFormat="1" ht="15.75" customHeight="1">
      <c r="A62" s="21" t="s">
        <v>41</v>
      </c>
      <c r="B62" s="11" t="s">
        <v>393</v>
      </c>
      <c r="C62" s="29">
        <v>32618</v>
      </c>
      <c r="D62" s="29">
        <v>633230</v>
      </c>
      <c r="E62" s="29">
        <v>1201</v>
      </c>
      <c r="F62" s="29">
        <v>20310</v>
      </c>
      <c r="G62" s="29">
        <v>79</v>
      </c>
      <c r="H62" s="29">
        <v>4650</v>
      </c>
      <c r="I62" s="29">
        <v>0</v>
      </c>
      <c r="J62" s="29">
        <v>0</v>
      </c>
      <c r="K62" s="29">
        <v>1</v>
      </c>
      <c r="L62" s="29">
        <v>0</v>
      </c>
      <c r="M62" s="29">
        <v>0</v>
      </c>
      <c r="N62" s="29">
        <v>0</v>
      </c>
      <c r="O62" s="29">
        <f t="shared" si="2"/>
        <v>33899</v>
      </c>
      <c r="P62" s="29">
        <f t="shared" si="3"/>
        <v>658190</v>
      </c>
    </row>
    <row r="63" spans="1:16" s="4" customFormat="1" ht="15.75" customHeight="1">
      <c r="A63" s="21" t="s">
        <v>42</v>
      </c>
      <c r="B63" s="11" t="s">
        <v>394</v>
      </c>
      <c r="C63" s="29">
        <v>19316</v>
      </c>
      <c r="D63" s="29">
        <v>469043</v>
      </c>
      <c r="E63" s="29">
        <v>12955</v>
      </c>
      <c r="F63" s="29">
        <v>501416</v>
      </c>
      <c r="G63" s="29">
        <v>133</v>
      </c>
      <c r="H63" s="29">
        <v>7161</v>
      </c>
      <c r="I63" s="29">
        <v>2</v>
      </c>
      <c r="J63" s="29">
        <v>119</v>
      </c>
      <c r="K63" s="29">
        <v>5</v>
      </c>
      <c r="L63" s="29">
        <v>1196</v>
      </c>
      <c r="M63" s="29">
        <v>0</v>
      </c>
      <c r="N63" s="29">
        <v>0</v>
      </c>
      <c r="O63" s="29">
        <f t="shared" si="2"/>
        <v>32411</v>
      </c>
      <c r="P63" s="29">
        <f t="shared" si="3"/>
        <v>978935</v>
      </c>
    </row>
    <row r="64" spans="1:16" s="4" customFormat="1" ht="15.75" customHeight="1">
      <c r="A64" s="21" t="s">
        <v>43</v>
      </c>
      <c r="B64" s="11" t="s">
        <v>395</v>
      </c>
      <c r="C64" s="29">
        <v>179191</v>
      </c>
      <c r="D64" s="29">
        <v>7153818</v>
      </c>
      <c r="E64" s="29">
        <v>37995</v>
      </c>
      <c r="F64" s="29">
        <v>1419279</v>
      </c>
      <c r="G64" s="29">
        <v>6695</v>
      </c>
      <c r="H64" s="29">
        <v>593691</v>
      </c>
      <c r="I64" s="29">
        <v>137</v>
      </c>
      <c r="J64" s="29">
        <v>17363</v>
      </c>
      <c r="K64" s="29">
        <v>42</v>
      </c>
      <c r="L64" s="29">
        <v>3042</v>
      </c>
      <c r="M64" s="29">
        <v>0</v>
      </c>
      <c r="N64" s="29">
        <v>0</v>
      </c>
      <c r="O64" s="29">
        <f t="shared" si="2"/>
        <v>224060</v>
      </c>
      <c r="P64" s="29">
        <f t="shared" si="3"/>
        <v>9187193</v>
      </c>
    </row>
    <row r="65" spans="1:16" s="4" customFormat="1" ht="15.75" customHeight="1">
      <c r="A65" s="21" t="s">
        <v>327</v>
      </c>
      <c r="B65" s="11" t="s">
        <v>396</v>
      </c>
      <c r="C65" s="29">
        <v>3618</v>
      </c>
      <c r="D65" s="29">
        <v>85706</v>
      </c>
      <c r="E65" s="29">
        <v>1085</v>
      </c>
      <c r="F65" s="29">
        <v>42066</v>
      </c>
      <c r="G65" s="29">
        <v>127</v>
      </c>
      <c r="H65" s="29">
        <v>3331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2"/>
        <v>4830</v>
      </c>
      <c r="P65" s="29">
        <f t="shared" si="3"/>
        <v>131103</v>
      </c>
    </row>
    <row r="66" spans="1:16" s="4" customFormat="1" ht="15.75" customHeight="1">
      <c r="A66" s="21" t="s">
        <v>44</v>
      </c>
      <c r="B66" s="11" t="s">
        <v>397</v>
      </c>
      <c r="C66" s="29">
        <v>3000</v>
      </c>
      <c r="D66" s="29">
        <v>56071</v>
      </c>
      <c r="E66" s="29">
        <v>1910</v>
      </c>
      <c r="F66" s="29">
        <v>64775</v>
      </c>
      <c r="G66" s="29">
        <v>11</v>
      </c>
      <c r="H66" s="29">
        <v>185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2"/>
        <v>4921</v>
      </c>
      <c r="P66" s="29">
        <f t="shared" si="3"/>
        <v>121031</v>
      </c>
    </row>
    <row r="67" spans="1:16" s="4" customFormat="1" ht="15.75" customHeight="1">
      <c r="A67" s="21" t="s">
        <v>45</v>
      </c>
      <c r="B67" s="11" t="s">
        <v>398</v>
      </c>
      <c r="C67" s="29">
        <v>3692</v>
      </c>
      <c r="D67" s="29">
        <v>110029</v>
      </c>
      <c r="E67" s="29">
        <v>970</v>
      </c>
      <c r="F67" s="29">
        <v>63906</v>
      </c>
      <c r="G67" s="29">
        <v>151</v>
      </c>
      <c r="H67" s="29">
        <v>2888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2"/>
        <v>4813</v>
      </c>
      <c r="P67" s="29">
        <f t="shared" si="3"/>
        <v>176823</v>
      </c>
    </row>
    <row r="68" spans="1:16" s="4" customFormat="1" ht="15.75" customHeight="1">
      <c r="A68" s="21" t="s">
        <v>46</v>
      </c>
      <c r="B68" s="11" t="s">
        <v>399</v>
      </c>
      <c r="C68" s="29">
        <v>5427</v>
      </c>
      <c r="D68" s="29">
        <v>66826</v>
      </c>
      <c r="E68" s="29">
        <v>1302</v>
      </c>
      <c r="F68" s="29">
        <v>30268</v>
      </c>
      <c r="G68" s="29">
        <v>8</v>
      </c>
      <c r="H68" s="29">
        <v>33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2"/>
        <v>6737</v>
      </c>
      <c r="P68" s="29">
        <f t="shared" si="3"/>
        <v>97127</v>
      </c>
    </row>
    <row r="69" spans="1:16" s="4" customFormat="1" ht="15.75" customHeight="1">
      <c r="A69" s="21" t="s">
        <v>223</v>
      </c>
      <c r="B69" s="11" t="s">
        <v>400</v>
      </c>
      <c r="C69" s="29">
        <v>1719</v>
      </c>
      <c r="D69" s="29">
        <v>75990</v>
      </c>
      <c r="E69" s="29">
        <v>287</v>
      </c>
      <c r="F69" s="29">
        <v>11445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2"/>
        <v>2006</v>
      </c>
      <c r="P69" s="29">
        <f t="shared" si="3"/>
        <v>87435</v>
      </c>
    </row>
    <row r="70" spans="1:16" s="4" customFormat="1" ht="15.75" customHeight="1">
      <c r="A70" s="21" t="s">
        <v>47</v>
      </c>
      <c r="B70" s="11" t="s">
        <v>401</v>
      </c>
      <c r="C70" s="29">
        <v>97740</v>
      </c>
      <c r="D70" s="29">
        <v>2738016</v>
      </c>
      <c r="E70" s="29">
        <v>57959</v>
      </c>
      <c r="F70" s="29">
        <v>2220287</v>
      </c>
      <c r="G70" s="29">
        <v>590</v>
      </c>
      <c r="H70" s="29">
        <v>15180</v>
      </c>
      <c r="I70" s="29">
        <v>13</v>
      </c>
      <c r="J70" s="29">
        <v>905</v>
      </c>
      <c r="K70" s="29">
        <v>12</v>
      </c>
      <c r="L70" s="29">
        <v>2138</v>
      </c>
      <c r="M70" s="29">
        <v>0</v>
      </c>
      <c r="N70" s="29">
        <v>0</v>
      </c>
      <c r="O70" s="29">
        <f t="shared" si="2"/>
        <v>156314</v>
      </c>
      <c r="P70" s="29">
        <f t="shared" si="3"/>
        <v>4976526</v>
      </c>
    </row>
    <row r="71" spans="1:16" s="4" customFormat="1" ht="15.75" customHeight="1">
      <c r="A71" s="21" t="s">
        <v>48</v>
      </c>
      <c r="B71" s="11" t="s">
        <v>402</v>
      </c>
      <c r="C71" s="29">
        <v>5222</v>
      </c>
      <c r="D71" s="29">
        <v>165741</v>
      </c>
      <c r="E71" s="29">
        <v>11748</v>
      </c>
      <c r="F71" s="29">
        <v>866595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2"/>
        <v>16970</v>
      </c>
      <c r="P71" s="29">
        <f t="shared" si="3"/>
        <v>1032336</v>
      </c>
    </row>
    <row r="72" spans="1:16" s="4" customFormat="1" ht="15.75" customHeight="1">
      <c r="A72" s="21" t="s">
        <v>49</v>
      </c>
      <c r="B72" s="11" t="s">
        <v>403</v>
      </c>
      <c r="C72" s="29">
        <v>6659</v>
      </c>
      <c r="D72" s="29">
        <v>122197</v>
      </c>
      <c r="E72" s="29">
        <v>995</v>
      </c>
      <c r="F72" s="29">
        <v>35430</v>
      </c>
      <c r="G72" s="29">
        <v>6</v>
      </c>
      <c r="H72" s="29">
        <v>150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2"/>
        <v>7660</v>
      </c>
      <c r="P72" s="29">
        <f t="shared" si="3"/>
        <v>157777</v>
      </c>
    </row>
    <row r="73" spans="1:16" s="4" customFormat="1" ht="15.75" customHeight="1">
      <c r="A73" s="21" t="s">
        <v>50</v>
      </c>
      <c r="B73" s="11" t="s">
        <v>404</v>
      </c>
      <c r="C73" s="29">
        <v>47105</v>
      </c>
      <c r="D73" s="29">
        <v>1383937</v>
      </c>
      <c r="E73" s="29">
        <v>15200</v>
      </c>
      <c r="F73" s="29">
        <v>596023</v>
      </c>
      <c r="G73" s="29">
        <v>411</v>
      </c>
      <c r="H73" s="29">
        <v>15947</v>
      </c>
      <c r="I73" s="29">
        <v>7</v>
      </c>
      <c r="J73" s="29">
        <v>1910</v>
      </c>
      <c r="K73" s="29">
        <v>11</v>
      </c>
      <c r="L73" s="29">
        <v>401</v>
      </c>
      <c r="M73" s="29">
        <v>0</v>
      </c>
      <c r="N73" s="29">
        <v>0</v>
      </c>
      <c r="O73" s="29">
        <f t="shared" si="2"/>
        <v>62734</v>
      </c>
      <c r="P73" s="29">
        <f t="shared" si="3"/>
        <v>1998218</v>
      </c>
    </row>
    <row r="74" spans="1:16" s="4" customFormat="1" ht="15.75" customHeight="1">
      <c r="A74" s="21" t="s">
        <v>51</v>
      </c>
      <c r="B74" s="11" t="s">
        <v>405</v>
      </c>
      <c r="C74" s="29">
        <v>6294</v>
      </c>
      <c r="D74" s="29">
        <v>347529</v>
      </c>
      <c r="E74" s="29">
        <v>11325</v>
      </c>
      <c r="F74" s="29">
        <v>839863</v>
      </c>
      <c r="G74" s="29">
        <v>13</v>
      </c>
      <c r="H74" s="29">
        <v>90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2"/>
        <v>17632</v>
      </c>
      <c r="P74" s="29">
        <f t="shared" si="3"/>
        <v>1187482</v>
      </c>
    </row>
    <row r="75" spans="1:16" s="4" customFormat="1" ht="15.75" customHeight="1">
      <c r="A75" s="21" t="s">
        <v>52</v>
      </c>
      <c r="B75" s="11" t="s">
        <v>406</v>
      </c>
      <c r="C75" s="29">
        <v>38280</v>
      </c>
      <c r="D75" s="29">
        <v>2023768</v>
      </c>
      <c r="E75" s="29">
        <v>56601</v>
      </c>
      <c r="F75" s="29">
        <v>4134471</v>
      </c>
      <c r="G75" s="29">
        <v>389</v>
      </c>
      <c r="H75" s="29">
        <v>26481</v>
      </c>
      <c r="I75" s="29">
        <v>0</v>
      </c>
      <c r="J75" s="29">
        <v>0</v>
      </c>
      <c r="K75" s="29">
        <v>11</v>
      </c>
      <c r="L75" s="29">
        <v>696</v>
      </c>
      <c r="M75" s="29">
        <v>0</v>
      </c>
      <c r="N75" s="29">
        <v>0</v>
      </c>
      <c r="O75" s="29">
        <f t="shared" si="2"/>
        <v>95281</v>
      </c>
      <c r="P75" s="29">
        <f t="shared" si="3"/>
        <v>6185416</v>
      </c>
    </row>
    <row r="76" spans="1:16" s="4" customFormat="1" ht="15.75" customHeight="1">
      <c r="A76" s="21" t="s">
        <v>53</v>
      </c>
      <c r="B76" s="11" t="s">
        <v>407</v>
      </c>
      <c r="C76" s="29">
        <v>18171</v>
      </c>
      <c r="D76" s="29">
        <v>287075</v>
      </c>
      <c r="E76" s="29">
        <v>6270</v>
      </c>
      <c r="F76" s="29">
        <v>266545</v>
      </c>
      <c r="G76" s="29">
        <v>208</v>
      </c>
      <c r="H76" s="29">
        <v>6819</v>
      </c>
      <c r="I76" s="29">
        <v>20</v>
      </c>
      <c r="J76" s="29">
        <v>1717</v>
      </c>
      <c r="K76" s="29">
        <v>1</v>
      </c>
      <c r="L76" s="29">
        <v>2</v>
      </c>
      <c r="M76" s="29">
        <v>0</v>
      </c>
      <c r="N76" s="29">
        <v>0</v>
      </c>
      <c r="O76" s="29">
        <f t="shared" si="2"/>
        <v>24670</v>
      </c>
      <c r="P76" s="29">
        <f t="shared" si="3"/>
        <v>562158</v>
      </c>
    </row>
    <row r="77" spans="1:16" s="4" customFormat="1" ht="15.75" customHeight="1">
      <c r="A77" s="21" t="s">
        <v>54</v>
      </c>
      <c r="B77" s="11" t="s">
        <v>408</v>
      </c>
      <c r="C77" s="29">
        <v>8090</v>
      </c>
      <c r="D77" s="29">
        <v>140121</v>
      </c>
      <c r="E77" s="29">
        <v>1184</v>
      </c>
      <c r="F77" s="29">
        <v>39819</v>
      </c>
      <c r="G77" s="29">
        <v>12</v>
      </c>
      <c r="H77" s="29">
        <v>34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aca="true" t="shared" si="4" ref="O77:P109">C77+E77+G77+I77+K77+M77</f>
        <v>9286</v>
      </c>
      <c r="P77" s="29">
        <f t="shared" si="4"/>
        <v>179974</v>
      </c>
    </row>
    <row r="78" spans="1:16" s="4" customFormat="1" ht="15.75" customHeight="1">
      <c r="A78" s="21" t="s">
        <v>55</v>
      </c>
      <c r="B78" s="11" t="s">
        <v>409</v>
      </c>
      <c r="C78" s="29">
        <v>9674</v>
      </c>
      <c r="D78" s="29">
        <v>152624</v>
      </c>
      <c r="E78" s="29">
        <v>4275</v>
      </c>
      <c r="F78" s="29">
        <v>168387</v>
      </c>
      <c r="G78" s="29">
        <v>7</v>
      </c>
      <c r="H78" s="29">
        <v>2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4"/>
        <v>13956</v>
      </c>
      <c r="P78" s="29">
        <f t="shared" si="4"/>
        <v>321013</v>
      </c>
    </row>
    <row r="79" spans="1:16" s="4" customFormat="1" ht="15.75" customHeight="1">
      <c r="A79" s="21" t="s">
        <v>56</v>
      </c>
      <c r="B79" s="11" t="s">
        <v>410</v>
      </c>
      <c r="C79" s="29">
        <v>74337</v>
      </c>
      <c r="D79" s="29">
        <v>2652454</v>
      </c>
      <c r="E79" s="29">
        <v>65925</v>
      </c>
      <c r="F79" s="29">
        <v>2539876</v>
      </c>
      <c r="G79" s="29">
        <v>769</v>
      </c>
      <c r="H79" s="29">
        <v>24813</v>
      </c>
      <c r="I79" s="29">
        <v>5</v>
      </c>
      <c r="J79" s="29">
        <v>112</v>
      </c>
      <c r="K79" s="29">
        <v>26</v>
      </c>
      <c r="L79" s="29">
        <v>201</v>
      </c>
      <c r="M79" s="29">
        <v>0</v>
      </c>
      <c r="N79" s="29">
        <v>0</v>
      </c>
      <c r="O79" s="29">
        <f t="shared" si="4"/>
        <v>141062</v>
      </c>
      <c r="P79" s="29">
        <f t="shared" si="4"/>
        <v>5217456</v>
      </c>
    </row>
    <row r="80" spans="1:16" s="4" customFormat="1" ht="15.75" customHeight="1">
      <c r="A80" s="21" t="s">
        <v>57</v>
      </c>
      <c r="B80" s="11" t="s">
        <v>411</v>
      </c>
      <c r="C80" s="29">
        <v>14739</v>
      </c>
      <c r="D80" s="29">
        <v>438066</v>
      </c>
      <c r="E80" s="29">
        <v>3697</v>
      </c>
      <c r="F80" s="29">
        <v>160928</v>
      </c>
      <c r="G80" s="29">
        <v>8</v>
      </c>
      <c r="H80" s="29">
        <v>101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4"/>
        <v>18444</v>
      </c>
      <c r="P80" s="29">
        <f t="shared" si="4"/>
        <v>599095</v>
      </c>
    </row>
    <row r="81" spans="1:16" s="4" customFormat="1" ht="15.75" customHeight="1">
      <c r="A81" s="21" t="s">
        <v>58</v>
      </c>
      <c r="B81" s="11" t="s">
        <v>412</v>
      </c>
      <c r="C81" s="29">
        <v>292703</v>
      </c>
      <c r="D81" s="29">
        <v>13507178</v>
      </c>
      <c r="E81" s="29">
        <v>39946</v>
      </c>
      <c r="F81" s="29">
        <v>1950488</v>
      </c>
      <c r="G81" s="29">
        <v>2814</v>
      </c>
      <c r="H81" s="29">
        <v>241601</v>
      </c>
      <c r="I81" s="29">
        <v>1119</v>
      </c>
      <c r="J81" s="29">
        <v>173010</v>
      </c>
      <c r="K81" s="29">
        <v>93</v>
      </c>
      <c r="L81" s="29">
        <v>16582</v>
      </c>
      <c r="M81" s="29">
        <v>31</v>
      </c>
      <c r="N81" s="29">
        <v>20342</v>
      </c>
      <c r="O81" s="29">
        <f t="shared" si="4"/>
        <v>336706</v>
      </c>
      <c r="P81" s="29">
        <f t="shared" si="4"/>
        <v>15909201</v>
      </c>
    </row>
    <row r="82" spans="1:16" s="4" customFormat="1" ht="15.75" customHeight="1">
      <c r="A82" s="21" t="s">
        <v>59</v>
      </c>
      <c r="B82" s="11" t="s">
        <v>413</v>
      </c>
      <c r="C82" s="29">
        <v>40132</v>
      </c>
      <c r="D82" s="29">
        <v>885623</v>
      </c>
      <c r="E82" s="29">
        <v>6357</v>
      </c>
      <c r="F82" s="29">
        <v>201517</v>
      </c>
      <c r="G82" s="29">
        <v>182</v>
      </c>
      <c r="H82" s="29">
        <v>6301</v>
      </c>
      <c r="I82" s="29">
        <v>3</v>
      </c>
      <c r="J82" s="29">
        <v>33</v>
      </c>
      <c r="K82" s="29">
        <v>5</v>
      </c>
      <c r="L82" s="29">
        <v>67</v>
      </c>
      <c r="M82" s="29">
        <v>0</v>
      </c>
      <c r="N82" s="29">
        <v>0</v>
      </c>
      <c r="O82" s="29">
        <f t="shared" si="4"/>
        <v>46679</v>
      </c>
      <c r="P82" s="29">
        <f t="shared" si="4"/>
        <v>1093541</v>
      </c>
    </row>
    <row r="83" spans="1:16" s="4" customFormat="1" ht="15.75" customHeight="1">
      <c r="A83" s="21" t="s">
        <v>60</v>
      </c>
      <c r="B83" s="11" t="s">
        <v>414</v>
      </c>
      <c r="C83" s="29">
        <v>87461</v>
      </c>
      <c r="D83" s="29">
        <v>1838270</v>
      </c>
      <c r="E83" s="29">
        <v>17350</v>
      </c>
      <c r="F83" s="29">
        <v>613886</v>
      </c>
      <c r="G83" s="29">
        <v>139</v>
      </c>
      <c r="H83" s="29">
        <v>3373</v>
      </c>
      <c r="I83" s="29">
        <v>1</v>
      </c>
      <c r="J83" s="29">
        <v>80</v>
      </c>
      <c r="K83" s="29">
        <v>5</v>
      </c>
      <c r="L83" s="29">
        <v>305</v>
      </c>
      <c r="M83" s="29">
        <v>0</v>
      </c>
      <c r="N83" s="29">
        <v>0</v>
      </c>
      <c r="O83" s="29">
        <f>C83+E83+G83+I83+K83+M83</f>
        <v>104956</v>
      </c>
      <c r="P83" s="29">
        <f>D83+F83+H83+J83+L83+N83</f>
        <v>2455914</v>
      </c>
    </row>
    <row r="84" spans="1:16" s="4" customFormat="1" ht="15.75" customHeight="1">
      <c r="A84" s="22" t="s">
        <v>61</v>
      </c>
      <c r="B84" s="12" t="s">
        <v>415</v>
      </c>
      <c r="C84" s="30">
        <v>8079</v>
      </c>
      <c r="D84" s="30">
        <v>211601</v>
      </c>
      <c r="E84" s="30">
        <v>4540</v>
      </c>
      <c r="F84" s="30">
        <v>192750</v>
      </c>
      <c r="G84" s="30">
        <v>7</v>
      </c>
      <c r="H84" s="30">
        <v>28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f>C84+E84+G84+I84+K84+M84</f>
        <v>12626</v>
      </c>
      <c r="P84" s="30">
        <f>D84+F84+H84+J84+L84+N84</f>
        <v>404379</v>
      </c>
    </row>
    <row r="85" spans="1:16" s="4" customFormat="1" ht="15.75" customHeight="1">
      <c r="A85" s="21" t="s">
        <v>62</v>
      </c>
      <c r="B85" s="11" t="s">
        <v>416</v>
      </c>
      <c r="C85" s="29">
        <v>11251</v>
      </c>
      <c r="D85" s="29">
        <v>215534</v>
      </c>
      <c r="E85" s="29">
        <v>4354</v>
      </c>
      <c r="F85" s="29">
        <v>172758</v>
      </c>
      <c r="G85" s="29">
        <v>26</v>
      </c>
      <c r="H85" s="29">
        <v>586</v>
      </c>
      <c r="I85" s="29">
        <v>0</v>
      </c>
      <c r="J85" s="29">
        <v>0</v>
      </c>
      <c r="K85" s="29">
        <v>1</v>
      </c>
      <c r="L85" s="29">
        <v>405</v>
      </c>
      <c r="M85" s="29">
        <v>0</v>
      </c>
      <c r="N85" s="29">
        <v>0</v>
      </c>
      <c r="O85" s="29">
        <f aca="true" t="shared" si="5" ref="O85:O92">C85+E85+G85+I85+K85+M85</f>
        <v>15632</v>
      </c>
      <c r="P85" s="29">
        <f aca="true" t="shared" si="6" ref="P85:P92">D85+F85+H85+J85+L85+N85</f>
        <v>389283</v>
      </c>
    </row>
    <row r="86" spans="1:16" s="4" customFormat="1" ht="15.75" customHeight="1">
      <c r="A86" s="21" t="s">
        <v>63</v>
      </c>
      <c r="B86" s="11" t="s">
        <v>417</v>
      </c>
      <c r="C86" s="29">
        <v>2624</v>
      </c>
      <c r="D86" s="29">
        <v>93342</v>
      </c>
      <c r="E86" s="29">
        <v>2153</v>
      </c>
      <c r="F86" s="29">
        <v>131038</v>
      </c>
      <c r="G86" s="29">
        <v>2</v>
      </c>
      <c r="H86" s="29">
        <v>47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5"/>
        <v>4779</v>
      </c>
      <c r="P86" s="29">
        <f t="shared" si="6"/>
        <v>224427</v>
      </c>
    </row>
    <row r="87" spans="1:16" s="4" customFormat="1" ht="15.75" customHeight="1">
      <c r="A87" s="21" t="s">
        <v>64</v>
      </c>
      <c r="B87" s="11" t="s">
        <v>418</v>
      </c>
      <c r="C87" s="29">
        <v>23244</v>
      </c>
      <c r="D87" s="29">
        <v>515132</v>
      </c>
      <c r="E87" s="29">
        <v>6736</v>
      </c>
      <c r="F87" s="29">
        <v>269989</v>
      </c>
      <c r="G87" s="29">
        <v>25</v>
      </c>
      <c r="H87" s="29">
        <v>369</v>
      </c>
      <c r="I87" s="29">
        <v>1</v>
      </c>
      <c r="J87" s="29">
        <v>1</v>
      </c>
      <c r="K87" s="29">
        <v>1</v>
      </c>
      <c r="L87" s="29">
        <v>4</v>
      </c>
      <c r="M87" s="29">
        <v>0</v>
      </c>
      <c r="N87" s="29">
        <v>0</v>
      </c>
      <c r="O87" s="29">
        <f t="shared" si="5"/>
        <v>30007</v>
      </c>
      <c r="P87" s="29">
        <f t="shared" si="6"/>
        <v>785495</v>
      </c>
    </row>
    <row r="88" spans="1:16" s="4" customFormat="1" ht="15.75" customHeight="1">
      <c r="A88" s="21" t="s">
        <v>65</v>
      </c>
      <c r="B88" s="11" t="s">
        <v>419</v>
      </c>
      <c r="C88" s="29">
        <v>7624</v>
      </c>
      <c r="D88" s="29">
        <v>196141</v>
      </c>
      <c r="E88" s="29">
        <v>1223</v>
      </c>
      <c r="F88" s="29">
        <v>48139</v>
      </c>
      <c r="G88" s="29">
        <v>2</v>
      </c>
      <c r="H88" s="29">
        <v>78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5"/>
        <v>8849</v>
      </c>
      <c r="P88" s="29">
        <f t="shared" si="6"/>
        <v>244358</v>
      </c>
    </row>
    <row r="89" spans="1:16" s="4" customFormat="1" ht="15.75" customHeight="1">
      <c r="A89" s="21" t="s">
        <v>66</v>
      </c>
      <c r="B89" s="11" t="s">
        <v>420</v>
      </c>
      <c r="C89" s="29">
        <v>12062</v>
      </c>
      <c r="D89" s="29">
        <v>234748</v>
      </c>
      <c r="E89" s="29">
        <v>4134</v>
      </c>
      <c r="F89" s="29">
        <v>147507</v>
      </c>
      <c r="G89" s="29">
        <v>37</v>
      </c>
      <c r="H89" s="29">
        <v>201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5"/>
        <v>16233</v>
      </c>
      <c r="P89" s="29">
        <f t="shared" si="6"/>
        <v>382456</v>
      </c>
    </row>
    <row r="90" spans="1:16" s="4" customFormat="1" ht="15.75" customHeight="1">
      <c r="A90" s="21" t="s">
        <v>67</v>
      </c>
      <c r="B90" s="11" t="s">
        <v>421</v>
      </c>
      <c r="C90" s="29">
        <v>13636</v>
      </c>
      <c r="D90" s="29">
        <v>221596</v>
      </c>
      <c r="E90" s="29">
        <v>8962</v>
      </c>
      <c r="F90" s="29">
        <v>271041</v>
      </c>
      <c r="G90" s="29">
        <v>59</v>
      </c>
      <c r="H90" s="29">
        <v>1178</v>
      </c>
      <c r="I90" s="29">
        <v>4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5"/>
        <v>22661</v>
      </c>
      <c r="P90" s="29">
        <f t="shared" si="6"/>
        <v>493815</v>
      </c>
    </row>
    <row r="91" spans="1:16" s="4" customFormat="1" ht="15.75" customHeight="1">
      <c r="A91" s="21" t="s">
        <v>68</v>
      </c>
      <c r="B91" s="11" t="s">
        <v>422</v>
      </c>
      <c r="C91" s="29">
        <v>3353</v>
      </c>
      <c r="D91" s="29">
        <v>76699</v>
      </c>
      <c r="E91" s="29">
        <v>475</v>
      </c>
      <c r="F91" s="29">
        <v>13894</v>
      </c>
      <c r="G91" s="29">
        <v>9</v>
      </c>
      <c r="H91" s="29">
        <v>43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5"/>
        <v>3837</v>
      </c>
      <c r="P91" s="29">
        <f t="shared" si="6"/>
        <v>90636</v>
      </c>
    </row>
    <row r="92" spans="1:16" s="4" customFormat="1" ht="15.75" customHeight="1">
      <c r="A92" s="21" t="s">
        <v>224</v>
      </c>
      <c r="B92" s="11" t="s">
        <v>423</v>
      </c>
      <c r="C92" s="29">
        <v>3227</v>
      </c>
      <c r="D92" s="29">
        <v>71387</v>
      </c>
      <c r="E92" s="29">
        <v>209</v>
      </c>
      <c r="F92" s="29">
        <v>6805</v>
      </c>
      <c r="G92" s="29">
        <v>9</v>
      </c>
      <c r="H92" s="29">
        <v>388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5"/>
        <v>3445</v>
      </c>
      <c r="P92" s="29">
        <f t="shared" si="6"/>
        <v>78580</v>
      </c>
    </row>
    <row r="93" spans="1:16" s="4" customFormat="1" ht="15.75" customHeight="1">
      <c r="A93" s="21" t="s">
        <v>69</v>
      </c>
      <c r="B93" s="11" t="s">
        <v>424</v>
      </c>
      <c r="C93" s="29">
        <v>8096</v>
      </c>
      <c r="D93" s="29">
        <v>146000</v>
      </c>
      <c r="E93" s="29">
        <v>3204</v>
      </c>
      <c r="F93" s="29">
        <v>74842</v>
      </c>
      <c r="G93" s="29">
        <v>32</v>
      </c>
      <c r="H93" s="29">
        <v>104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>C93+E93+G93+I93+K93+M93</f>
        <v>11332</v>
      </c>
      <c r="P93" s="29">
        <f>D93+F93+H93+J93+L93+N93</f>
        <v>220946</v>
      </c>
    </row>
    <row r="94" spans="1:16" s="4" customFormat="1" ht="15.75" customHeight="1">
      <c r="A94" s="21" t="s">
        <v>70</v>
      </c>
      <c r="B94" s="11" t="s">
        <v>425</v>
      </c>
      <c r="C94" s="29">
        <v>10197</v>
      </c>
      <c r="D94" s="29">
        <v>146128</v>
      </c>
      <c r="E94" s="29">
        <v>626</v>
      </c>
      <c r="F94" s="29">
        <v>23969</v>
      </c>
      <c r="G94" s="29">
        <v>45</v>
      </c>
      <c r="H94" s="29">
        <v>1022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>C94+E94+G94+I94+K94+M94</f>
        <v>10868</v>
      </c>
      <c r="P94" s="29">
        <f>D94+F94+H94+J94+L94+N94</f>
        <v>171119</v>
      </c>
    </row>
    <row r="95" spans="1:16" s="4" customFormat="1" ht="15.75" customHeight="1">
      <c r="A95" s="21" t="s">
        <v>71</v>
      </c>
      <c r="B95" s="11" t="s">
        <v>426</v>
      </c>
      <c r="C95" s="29">
        <v>143202</v>
      </c>
      <c r="D95" s="29">
        <v>6272924</v>
      </c>
      <c r="E95" s="29">
        <v>61585</v>
      </c>
      <c r="F95" s="29">
        <v>3075865</v>
      </c>
      <c r="G95" s="29">
        <v>1933</v>
      </c>
      <c r="H95" s="29">
        <v>113927</v>
      </c>
      <c r="I95" s="29">
        <v>288</v>
      </c>
      <c r="J95" s="29">
        <v>51733</v>
      </c>
      <c r="K95" s="29">
        <v>144</v>
      </c>
      <c r="L95" s="29">
        <v>16965</v>
      </c>
      <c r="M95" s="29">
        <v>0</v>
      </c>
      <c r="N95" s="29">
        <v>0</v>
      </c>
      <c r="O95" s="29">
        <f t="shared" si="4"/>
        <v>207152</v>
      </c>
      <c r="P95" s="29">
        <f t="shared" si="4"/>
        <v>9531414</v>
      </c>
    </row>
    <row r="96" spans="1:16" s="4" customFormat="1" ht="15.75" customHeight="1">
      <c r="A96" s="21" t="s">
        <v>72</v>
      </c>
      <c r="B96" s="11" t="s">
        <v>427</v>
      </c>
      <c r="C96" s="29">
        <v>8147</v>
      </c>
      <c r="D96" s="29">
        <v>155568</v>
      </c>
      <c r="E96" s="29">
        <v>3846</v>
      </c>
      <c r="F96" s="29">
        <v>167662</v>
      </c>
      <c r="G96" s="29">
        <v>2</v>
      </c>
      <c r="H96" s="29">
        <v>3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4"/>
        <v>11995</v>
      </c>
      <c r="P96" s="29">
        <f t="shared" si="4"/>
        <v>323233</v>
      </c>
    </row>
    <row r="97" spans="1:16" s="4" customFormat="1" ht="15.75" customHeight="1">
      <c r="A97" s="21" t="s">
        <v>73</v>
      </c>
      <c r="B97" s="11" t="s">
        <v>428</v>
      </c>
      <c r="C97" s="29">
        <v>8057</v>
      </c>
      <c r="D97" s="29">
        <v>207695</v>
      </c>
      <c r="E97" s="29">
        <v>13295</v>
      </c>
      <c r="F97" s="29">
        <v>416277</v>
      </c>
      <c r="G97" s="29">
        <v>13</v>
      </c>
      <c r="H97" s="29">
        <v>78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/>
      <c r="P97" s="29"/>
    </row>
    <row r="98" spans="1:16" s="4" customFormat="1" ht="15.75" customHeight="1">
      <c r="A98" s="21" t="s">
        <v>74</v>
      </c>
      <c r="B98" s="11" t="s">
        <v>429</v>
      </c>
      <c r="C98" s="29">
        <v>18762</v>
      </c>
      <c r="D98" s="29">
        <v>485520</v>
      </c>
      <c r="E98" s="29">
        <v>7299</v>
      </c>
      <c r="F98" s="29">
        <v>305838</v>
      </c>
      <c r="G98" s="29">
        <v>119</v>
      </c>
      <c r="H98" s="29">
        <v>9238</v>
      </c>
      <c r="I98" s="29">
        <v>1</v>
      </c>
      <c r="J98" s="29">
        <v>317</v>
      </c>
      <c r="K98" s="29">
        <v>0</v>
      </c>
      <c r="L98" s="29">
        <v>0</v>
      </c>
      <c r="M98" s="29">
        <v>2</v>
      </c>
      <c r="N98" s="29">
        <v>4</v>
      </c>
      <c r="O98" s="29">
        <f t="shared" si="4"/>
        <v>26183</v>
      </c>
      <c r="P98" s="29">
        <f t="shared" si="4"/>
        <v>800917</v>
      </c>
    </row>
    <row r="99" spans="1:16" s="4" customFormat="1" ht="15.75" customHeight="1">
      <c r="A99" s="21" t="s">
        <v>75</v>
      </c>
      <c r="B99" s="11" t="s">
        <v>430</v>
      </c>
      <c r="C99" s="29">
        <v>26111</v>
      </c>
      <c r="D99" s="29">
        <v>587577</v>
      </c>
      <c r="E99" s="29">
        <v>22220</v>
      </c>
      <c r="F99" s="29">
        <v>1294539</v>
      </c>
      <c r="G99" s="29">
        <v>81</v>
      </c>
      <c r="H99" s="29">
        <v>8356</v>
      </c>
      <c r="I99" s="29">
        <v>1</v>
      </c>
      <c r="J99" s="29">
        <v>1</v>
      </c>
      <c r="K99" s="29">
        <v>0</v>
      </c>
      <c r="L99" s="29">
        <v>0</v>
      </c>
      <c r="M99" s="29">
        <v>0</v>
      </c>
      <c r="N99" s="29">
        <v>0</v>
      </c>
      <c r="O99" s="29">
        <f t="shared" si="4"/>
        <v>48413</v>
      </c>
      <c r="P99" s="29">
        <f t="shared" si="4"/>
        <v>1890473</v>
      </c>
    </row>
    <row r="100" spans="1:16" s="4" customFormat="1" ht="15.75" customHeight="1">
      <c r="A100" s="21" t="s">
        <v>76</v>
      </c>
      <c r="B100" s="11" t="s">
        <v>431</v>
      </c>
      <c r="C100" s="29">
        <v>31697</v>
      </c>
      <c r="D100" s="29">
        <v>1064670</v>
      </c>
      <c r="E100" s="29">
        <v>5843</v>
      </c>
      <c r="F100" s="29">
        <v>249169</v>
      </c>
      <c r="G100" s="29">
        <v>103</v>
      </c>
      <c r="H100" s="29">
        <v>4207</v>
      </c>
      <c r="I100" s="29">
        <v>4</v>
      </c>
      <c r="J100" s="29">
        <v>450</v>
      </c>
      <c r="K100" s="29">
        <v>4</v>
      </c>
      <c r="L100" s="29">
        <v>243</v>
      </c>
      <c r="M100" s="29">
        <v>0</v>
      </c>
      <c r="N100" s="29">
        <v>0</v>
      </c>
      <c r="O100" s="29">
        <f t="shared" si="4"/>
        <v>37651</v>
      </c>
      <c r="P100" s="29">
        <f t="shared" si="4"/>
        <v>1318739</v>
      </c>
    </row>
    <row r="101" spans="1:16" s="4" customFormat="1" ht="15.75" customHeight="1">
      <c r="A101" s="21" t="s">
        <v>77</v>
      </c>
      <c r="B101" s="11" t="s">
        <v>432</v>
      </c>
      <c r="C101" s="29">
        <v>57693</v>
      </c>
      <c r="D101" s="29">
        <v>2501783</v>
      </c>
      <c r="E101" s="29">
        <v>28866</v>
      </c>
      <c r="F101" s="29">
        <v>1637334</v>
      </c>
      <c r="G101" s="29">
        <v>458</v>
      </c>
      <c r="H101" s="29">
        <v>42925</v>
      </c>
      <c r="I101" s="29">
        <v>6</v>
      </c>
      <c r="J101" s="29">
        <v>1932</v>
      </c>
      <c r="K101" s="29">
        <v>7</v>
      </c>
      <c r="L101" s="29">
        <v>499</v>
      </c>
      <c r="M101" s="29">
        <v>0</v>
      </c>
      <c r="N101" s="29">
        <v>0</v>
      </c>
      <c r="O101" s="29">
        <f t="shared" si="4"/>
        <v>87030</v>
      </c>
      <c r="P101" s="29">
        <f t="shared" si="4"/>
        <v>4184473</v>
      </c>
    </row>
    <row r="102" spans="1:16" s="4" customFormat="1" ht="15.75" customHeight="1">
      <c r="A102" s="21" t="s">
        <v>78</v>
      </c>
      <c r="B102" s="11" t="s">
        <v>433</v>
      </c>
      <c r="C102" s="29">
        <v>8198</v>
      </c>
      <c r="D102" s="29">
        <v>128593</v>
      </c>
      <c r="E102" s="29">
        <v>3398</v>
      </c>
      <c r="F102" s="29">
        <v>103684</v>
      </c>
      <c r="G102" s="29">
        <v>37</v>
      </c>
      <c r="H102" s="29">
        <v>9133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f t="shared" si="4"/>
        <v>11633</v>
      </c>
      <c r="P102" s="29">
        <f t="shared" si="4"/>
        <v>241410</v>
      </c>
    </row>
    <row r="103" spans="1:16" s="4" customFormat="1" ht="15.75" customHeight="1">
      <c r="A103" s="21" t="s">
        <v>79</v>
      </c>
      <c r="B103" s="11" t="s">
        <v>434</v>
      </c>
      <c r="C103" s="29">
        <v>6787</v>
      </c>
      <c r="D103" s="29">
        <v>119168</v>
      </c>
      <c r="E103" s="29">
        <v>9449</v>
      </c>
      <c r="F103" s="29">
        <v>307873</v>
      </c>
      <c r="G103" s="29">
        <v>35</v>
      </c>
      <c r="H103" s="29">
        <v>564</v>
      </c>
      <c r="I103" s="29">
        <v>0</v>
      </c>
      <c r="J103" s="29">
        <v>0</v>
      </c>
      <c r="K103" s="29">
        <v>2</v>
      </c>
      <c r="L103" s="29">
        <v>1</v>
      </c>
      <c r="M103" s="29">
        <v>0</v>
      </c>
      <c r="N103" s="29">
        <v>0</v>
      </c>
      <c r="O103" s="29">
        <f t="shared" si="4"/>
        <v>16273</v>
      </c>
      <c r="P103" s="29">
        <f t="shared" si="4"/>
        <v>427606</v>
      </c>
    </row>
    <row r="104" spans="1:16" s="4" customFormat="1" ht="15.75" customHeight="1">
      <c r="A104" s="21" t="s">
        <v>329</v>
      </c>
      <c r="B104" s="11" t="s">
        <v>435</v>
      </c>
      <c r="C104" s="29">
        <v>1042</v>
      </c>
      <c r="D104" s="29">
        <v>30046</v>
      </c>
      <c r="E104" s="29">
        <v>89</v>
      </c>
      <c r="F104" s="29">
        <v>3509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f t="shared" si="4"/>
        <v>1131</v>
      </c>
      <c r="P104" s="29">
        <f t="shared" si="4"/>
        <v>33555</v>
      </c>
    </row>
    <row r="105" spans="1:16" s="4" customFormat="1" ht="15.75" customHeight="1">
      <c r="A105" s="21" t="s">
        <v>80</v>
      </c>
      <c r="B105" s="11" t="s">
        <v>436</v>
      </c>
      <c r="C105" s="29">
        <v>25133</v>
      </c>
      <c r="D105" s="29">
        <v>560648</v>
      </c>
      <c r="E105" s="29">
        <v>15796</v>
      </c>
      <c r="F105" s="29">
        <v>1012193</v>
      </c>
      <c r="G105" s="29">
        <v>268</v>
      </c>
      <c r="H105" s="29">
        <v>15393</v>
      </c>
      <c r="I105" s="29">
        <v>0</v>
      </c>
      <c r="J105" s="29">
        <v>0</v>
      </c>
      <c r="K105" s="29">
        <v>2</v>
      </c>
      <c r="L105" s="29">
        <v>28</v>
      </c>
      <c r="M105" s="29">
        <v>0</v>
      </c>
      <c r="N105" s="29">
        <v>0</v>
      </c>
      <c r="O105" s="29">
        <f t="shared" si="4"/>
        <v>41199</v>
      </c>
      <c r="P105" s="29">
        <f t="shared" si="4"/>
        <v>1588262</v>
      </c>
    </row>
    <row r="106" spans="1:16" s="4" customFormat="1" ht="15.75" customHeight="1">
      <c r="A106" s="21" t="s">
        <v>81</v>
      </c>
      <c r="B106" s="11" t="s">
        <v>437</v>
      </c>
      <c r="C106" s="29">
        <v>9369</v>
      </c>
      <c r="D106" s="29">
        <v>123879</v>
      </c>
      <c r="E106" s="29">
        <v>1608</v>
      </c>
      <c r="F106" s="29">
        <v>33500</v>
      </c>
      <c r="G106" s="29">
        <v>15</v>
      </c>
      <c r="H106" s="29">
        <v>1058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f t="shared" si="4"/>
        <v>10992</v>
      </c>
      <c r="P106" s="29">
        <f t="shared" si="4"/>
        <v>158437</v>
      </c>
    </row>
    <row r="107" spans="1:16" s="4" customFormat="1" ht="15.75" customHeight="1">
      <c r="A107" s="21" t="s">
        <v>82</v>
      </c>
      <c r="B107" s="11" t="s">
        <v>438</v>
      </c>
      <c r="C107" s="29">
        <v>6028</v>
      </c>
      <c r="D107" s="29">
        <v>81841</v>
      </c>
      <c r="E107" s="29">
        <v>1740</v>
      </c>
      <c r="F107" s="29">
        <v>50040</v>
      </c>
      <c r="G107" s="29">
        <v>73</v>
      </c>
      <c r="H107" s="29">
        <v>2070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f t="shared" si="4"/>
        <v>7841</v>
      </c>
      <c r="P107" s="29">
        <f t="shared" si="4"/>
        <v>133951</v>
      </c>
    </row>
    <row r="108" spans="1:16" s="4" customFormat="1" ht="15.75" customHeight="1">
      <c r="A108" s="21" t="s">
        <v>83</v>
      </c>
      <c r="B108" s="11" t="s">
        <v>439</v>
      </c>
      <c r="C108" s="29">
        <v>4980</v>
      </c>
      <c r="D108" s="29">
        <v>148790</v>
      </c>
      <c r="E108" s="29">
        <v>7128</v>
      </c>
      <c r="F108" s="29">
        <v>330755</v>
      </c>
      <c r="G108" s="29">
        <v>2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f t="shared" si="4"/>
        <v>12110</v>
      </c>
      <c r="P108" s="29">
        <f t="shared" si="4"/>
        <v>479545</v>
      </c>
    </row>
    <row r="109" spans="1:16" s="4" customFormat="1" ht="15.75" customHeight="1">
      <c r="A109" s="21" t="s">
        <v>84</v>
      </c>
      <c r="B109" s="11" t="s">
        <v>440</v>
      </c>
      <c r="C109" s="29">
        <v>4122</v>
      </c>
      <c r="D109" s="29">
        <v>135500</v>
      </c>
      <c r="E109" s="29">
        <v>4816</v>
      </c>
      <c r="F109" s="29">
        <v>293418</v>
      </c>
      <c r="G109" s="29">
        <v>5</v>
      </c>
      <c r="H109" s="29">
        <v>13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f t="shared" si="4"/>
        <v>8943</v>
      </c>
      <c r="P109" s="29">
        <f t="shared" si="4"/>
        <v>428931</v>
      </c>
    </row>
    <row r="110" spans="1:16" s="7" customFormat="1" ht="20.25" customHeight="1">
      <c r="A110" s="46" t="s">
        <v>200</v>
      </c>
      <c r="B110" s="47"/>
      <c r="C110" s="6">
        <f>SUM(C13:C109)</f>
        <v>3143139</v>
      </c>
      <c r="D110" s="6">
        <f>SUM(D13:D109)</f>
        <v>109684312</v>
      </c>
      <c r="E110" s="6">
        <f>SUM(E13:E109)</f>
        <v>1107367</v>
      </c>
      <c r="F110" s="6">
        <f>SUM(F13:F109)</f>
        <v>49561227</v>
      </c>
      <c r="G110" s="6">
        <f>SUM(G13:G109)</f>
        <v>30630</v>
      </c>
      <c r="H110" s="6">
        <f>SUM(H13:H109)</f>
        <v>1825468</v>
      </c>
      <c r="I110" s="6">
        <f>SUM(I13:I109)</f>
        <v>3565</v>
      </c>
      <c r="J110" s="6">
        <f>SUM(J13:J109)</f>
        <v>491632</v>
      </c>
      <c r="K110" s="6">
        <f>SUM(K13:K109)</f>
        <v>955</v>
      </c>
      <c r="L110" s="6">
        <f>SUM(L13:L109)</f>
        <v>133328</v>
      </c>
      <c r="M110" s="6">
        <f>SUM(M13:M109)</f>
        <v>213</v>
      </c>
      <c r="N110" s="6">
        <f>SUM(N13:N109)</f>
        <v>329636</v>
      </c>
      <c r="O110" s="6">
        <f>SUM(O13:O109)</f>
        <v>4264504</v>
      </c>
      <c r="P110" s="6">
        <f>SUM(P13:P109)</f>
        <v>161401553</v>
      </c>
    </row>
    <row r="111" spans="1:16" s="7" customFormat="1" ht="20.25" customHeight="1">
      <c r="A111" s="46" t="s">
        <v>210</v>
      </c>
      <c r="B111" s="47"/>
      <c r="C111" s="6">
        <v>177299</v>
      </c>
      <c r="D111" s="6">
        <v>3466053</v>
      </c>
      <c r="E111" s="6">
        <v>76667</v>
      </c>
      <c r="F111" s="6">
        <v>4247765</v>
      </c>
      <c r="G111" s="6">
        <v>554</v>
      </c>
      <c r="H111" s="6">
        <v>19769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0">
        <f>C111+E111+G111+I111+K111+M111</f>
        <v>254520</v>
      </c>
      <c r="P111" s="40">
        <f>D111+F111+H111+J111+L111+N111</f>
        <v>7733587</v>
      </c>
    </row>
    <row r="112" spans="1:16" s="7" customFormat="1" ht="20.25" customHeight="1">
      <c r="A112" s="46" t="s">
        <v>92</v>
      </c>
      <c r="B112" s="47"/>
      <c r="C112" s="6">
        <f>C110+C111</f>
        <v>3320438</v>
      </c>
      <c r="D112" s="6">
        <f aca="true" t="shared" si="7" ref="D112:N112">D110+D111</f>
        <v>113150365</v>
      </c>
      <c r="E112" s="6">
        <f t="shared" si="7"/>
        <v>1184034</v>
      </c>
      <c r="F112" s="6">
        <f t="shared" si="7"/>
        <v>53808992</v>
      </c>
      <c r="G112" s="6">
        <f t="shared" si="7"/>
        <v>31184</v>
      </c>
      <c r="H112" s="6">
        <f t="shared" si="7"/>
        <v>1845237</v>
      </c>
      <c r="I112" s="6">
        <f t="shared" si="7"/>
        <v>3565</v>
      </c>
      <c r="J112" s="6">
        <f t="shared" si="7"/>
        <v>491632</v>
      </c>
      <c r="K112" s="6">
        <f t="shared" si="7"/>
        <v>955</v>
      </c>
      <c r="L112" s="6">
        <f t="shared" si="7"/>
        <v>133328</v>
      </c>
      <c r="M112" s="6">
        <f t="shared" si="7"/>
        <v>213</v>
      </c>
      <c r="N112" s="6">
        <f t="shared" si="7"/>
        <v>329636</v>
      </c>
      <c r="O112" s="40">
        <f>C112+E112+G112+I112+K112+M112</f>
        <v>4540389</v>
      </c>
      <c r="P112" s="40">
        <f>D112+F112+H112+J112+L112+N112</f>
        <v>169759190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2">
    <mergeCell ref="A2:C2"/>
    <mergeCell ref="A1:C1"/>
    <mergeCell ref="A112:B112"/>
    <mergeCell ref="A3:B3"/>
    <mergeCell ref="A5:P5"/>
    <mergeCell ref="A6:P6"/>
    <mergeCell ref="N8:P8"/>
    <mergeCell ref="A9:A12"/>
    <mergeCell ref="K11:L11"/>
    <mergeCell ref="M11:N11"/>
    <mergeCell ref="A110:B110"/>
    <mergeCell ref="A111:B11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ignoredErrors>
    <ignoredError sqref="O1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C77">
      <selection activeCell="O112" sqref="O112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2" t="s">
        <v>213</v>
      </c>
      <c r="O8" s="52"/>
      <c r="P8" s="52"/>
    </row>
    <row r="9" spans="1:16" s="3" customFormat="1" ht="15" customHeight="1">
      <c r="A9" s="45" t="s">
        <v>88</v>
      </c>
      <c r="B9" s="45" t="s">
        <v>89</v>
      </c>
      <c r="C9" s="45" t="s">
        <v>99</v>
      </c>
      <c r="D9" s="45"/>
      <c r="E9" s="45"/>
      <c r="F9" s="45"/>
      <c r="G9" s="45"/>
      <c r="H9" s="45"/>
      <c r="I9" s="45" t="s">
        <v>100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344</v>
      </c>
      <c r="C13" s="28">
        <v>14950</v>
      </c>
      <c r="D13" s="28">
        <v>3059409</v>
      </c>
      <c r="E13" s="28">
        <v>8</v>
      </c>
      <c r="F13" s="28">
        <v>2147</v>
      </c>
      <c r="G13" s="28">
        <v>35</v>
      </c>
      <c r="H13" s="28">
        <v>1033</v>
      </c>
      <c r="I13" s="28">
        <v>19</v>
      </c>
      <c r="J13" s="28">
        <v>12352</v>
      </c>
      <c r="K13" s="28">
        <v>0</v>
      </c>
      <c r="L13" s="28">
        <v>0</v>
      </c>
      <c r="M13" s="28">
        <v>1</v>
      </c>
      <c r="N13" s="28">
        <v>2</v>
      </c>
      <c r="O13" s="28">
        <f>C13+E13+G13+I13+K13+M13</f>
        <v>15013</v>
      </c>
      <c r="P13" s="28">
        <f>D13+F13+H13+J13+L13+N13</f>
        <v>3074943</v>
      </c>
    </row>
    <row r="14" spans="1:16" s="4" customFormat="1" ht="15.75" customHeight="1">
      <c r="A14" s="21" t="s">
        <v>1</v>
      </c>
      <c r="B14" s="11" t="s">
        <v>345</v>
      </c>
      <c r="C14" s="29">
        <v>440</v>
      </c>
      <c r="D14" s="29">
        <v>20789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8">C14+E14+G14+I14+K14+M14</f>
        <v>440</v>
      </c>
      <c r="P14" s="29">
        <f t="shared" si="0"/>
        <v>20789</v>
      </c>
    </row>
    <row r="15" spans="1:16" s="4" customFormat="1" ht="15.75" customHeight="1">
      <c r="A15" s="21" t="s">
        <v>2</v>
      </c>
      <c r="B15" s="11" t="s">
        <v>346</v>
      </c>
      <c r="C15" s="29">
        <v>581</v>
      </c>
      <c r="D15" s="29">
        <v>11578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581</v>
      </c>
      <c r="P15" s="29">
        <f t="shared" si="0"/>
        <v>11578</v>
      </c>
    </row>
    <row r="16" spans="1:16" s="4" customFormat="1" ht="15.75" customHeight="1">
      <c r="A16" s="21" t="s">
        <v>3</v>
      </c>
      <c r="B16" s="11" t="s">
        <v>347</v>
      </c>
      <c r="C16" s="29">
        <v>2285</v>
      </c>
      <c r="D16" s="29">
        <v>179455</v>
      </c>
      <c r="E16" s="29">
        <v>1</v>
      </c>
      <c r="F16" s="29">
        <v>1</v>
      </c>
      <c r="G16" s="29">
        <v>2</v>
      </c>
      <c r="H16" s="29">
        <v>89</v>
      </c>
      <c r="I16" s="29">
        <v>1</v>
      </c>
      <c r="J16" s="29">
        <v>417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2289</v>
      </c>
      <c r="P16" s="29">
        <f t="shared" si="0"/>
        <v>179962</v>
      </c>
    </row>
    <row r="17" spans="1:16" s="4" customFormat="1" ht="15.75" customHeight="1">
      <c r="A17" s="21" t="s">
        <v>4</v>
      </c>
      <c r="B17" s="11" t="s">
        <v>348</v>
      </c>
      <c r="C17" s="29">
        <v>90</v>
      </c>
      <c r="D17" s="29">
        <v>8809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90</v>
      </c>
      <c r="P17" s="29">
        <f t="shared" si="0"/>
        <v>8809</v>
      </c>
    </row>
    <row r="18" spans="1:16" s="4" customFormat="1" ht="15.75" customHeight="1">
      <c r="A18" s="21" t="s">
        <v>5</v>
      </c>
      <c r="B18" s="11" t="s">
        <v>349</v>
      </c>
      <c r="C18" s="29">
        <v>1623</v>
      </c>
      <c r="D18" s="29">
        <v>144850</v>
      </c>
      <c r="E18" s="29">
        <v>3</v>
      </c>
      <c r="F18" s="29">
        <v>81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1626</v>
      </c>
      <c r="P18" s="29">
        <f t="shared" si="0"/>
        <v>144931</v>
      </c>
    </row>
    <row r="19" spans="1:16" s="4" customFormat="1" ht="15.75" customHeight="1">
      <c r="A19" s="21" t="s">
        <v>6</v>
      </c>
      <c r="B19" s="11" t="s">
        <v>350</v>
      </c>
      <c r="C19" s="29">
        <v>736</v>
      </c>
      <c r="D19" s="29">
        <v>33594</v>
      </c>
      <c r="E19" s="29">
        <v>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737</v>
      </c>
      <c r="P19" s="29">
        <f t="shared" si="0"/>
        <v>33594</v>
      </c>
    </row>
    <row r="20" spans="1:16" s="4" customFormat="1" ht="15.75" customHeight="1">
      <c r="A20" s="21" t="s">
        <v>7</v>
      </c>
      <c r="B20" s="11" t="s">
        <v>351</v>
      </c>
      <c r="C20" s="29">
        <v>917</v>
      </c>
      <c r="D20" s="29">
        <v>24181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917</v>
      </c>
      <c r="P20" s="29">
        <f t="shared" si="0"/>
        <v>24181</v>
      </c>
    </row>
    <row r="21" spans="1:16" s="4" customFormat="1" ht="15.75" customHeight="1">
      <c r="A21" s="21" t="s">
        <v>8</v>
      </c>
      <c r="B21" s="11" t="s">
        <v>352</v>
      </c>
      <c r="C21" s="29">
        <v>1605</v>
      </c>
      <c r="D21" s="29">
        <v>38867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1605</v>
      </c>
      <c r="P21" s="29">
        <f t="shared" si="0"/>
        <v>38867</v>
      </c>
    </row>
    <row r="22" spans="1:16" s="4" customFormat="1" ht="15.75" customHeight="1">
      <c r="A22" s="21" t="s">
        <v>316</v>
      </c>
      <c r="B22" s="11" t="s">
        <v>353</v>
      </c>
      <c r="C22" s="29">
        <v>126</v>
      </c>
      <c r="D22" s="29">
        <v>11235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126</v>
      </c>
      <c r="P22" s="29">
        <f t="shared" si="0"/>
        <v>11235</v>
      </c>
    </row>
    <row r="23" spans="1:16" s="4" customFormat="1" ht="15.75" customHeight="1">
      <c r="A23" s="21" t="s">
        <v>9</v>
      </c>
      <c r="B23" s="11" t="s">
        <v>354</v>
      </c>
      <c r="C23" s="29">
        <v>1247</v>
      </c>
      <c r="D23" s="29">
        <v>24821</v>
      </c>
      <c r="E23" s="29">
        <v>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1249</v>
      </c>
      <c r="P23" s="29">
        <f t="shared" si="0"/>
        <v>24821</v>
      </c>
    </row>
    <row r="24" spans="1:16" s="4" customFormat="1" ht="15.75" customHeight="1">
      <c r="A24" s="21" t="s">
        <v>10</v>
      </c>
      <c r="B24" s="11" t="s">
        <v>355</v>
      </c>
      <c r="C24" s="29">
        <v>472</v>
      </c>
      <c r="D24" s="29">
        <v>19037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472</v>
      </c>
      <c r="P24" s="29">
        <f t="shared" si="0"/>
        <v>19037</v>
      </c>
    </row>
    <row r="25" spans="1:16" s="4" customFormat="1" ht="15.75" customHeight="1">
      <c r="A25" s="21" t="s">
        <v>11</v>
      </c>
      <c r="B25" s="11" t="s">
        <v>356</v>
      </c>
      <c r="C25" s="29">
        <v>1841</v>
      </c>
      <c r="D25" s="29">
        <v>30549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1841</v>
      </c>
      <c r="P25" s="29">
        <f t="shared" si="0"/>
        <v>30549</v>
      </c>
    </row>
    <row r="26" spans="1:16" s="4" customFormat="1" ht="15.75" customHeight="1">
      <c r="A26" s="21" t="s">
        <v>12</v>
      </c>
      <c r="B26" s="11" t="s">
        <v>357</v>
      </c>
      <c r="C26" s="29">
        <v>560</v>
      </c>
      <c r="D26" s="29">
        <v>102101</v>
      </c>
      <c r="E26" s="29">
        <v>0</v>
      </c>
      <c r="F26" s="29">
        <v>0</v>
      </c>
      <c r="G26" s="29">
        <v>1</v>
      </c>
      <c r="H26" s="29">
        <v>2586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561</v>
      </c>
      <c r="P26" s="29">
        <f t="shared" si="0"/>
        <v>104687</v>
      </c>
    </row>
    <row r="27" spans="1:16" s="4" customFormat="1" ht="15.75" customHeight="1">
      <c r="A27" s="21" t="s">
        <v>318</v>
      </c>
      <c r="B27" s="11" t="s">
        <v>358</v>
      </c>
      <c r="C27" s="29">
        <v>146</v>
      </c>
      <c r="D27" s="29">
        <v>17099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146</v>
      </c>
      <c r="P27" s="29">
        <f t="shared" si="0"/>
        <v>17099</v>
      </c>
    </row>
    <row r="28" spans="1:16" s="4" customFormat="1" ht="15.75" customHeight="1">
      <c r="A28" s="21" t="s">
        <v>13</v>
      </c>
      <c r="B28" s="11" t="s">
        <v>359</v>
      </c>
      <c r="C28" s="29">
        <v>3592</v>
      </c>
      <c r="D28" s="29">
        <v>392667</v>
      </c>
      <c r="E28" s="29">
        <v>1</v>
      </c>
      <c r="F28" s="29">
        <v>2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3594</v>
      </c>
      <c r="P28" s="29">
        <f t="shared" si="0"/>
        <v>392669</v>
      </c>
    </row>
    <row r="29" spans="1:16" s="4" customFormat="1" ht="15.75" customHeight="1">
      <c r="A29" s="21" t="s">
        <v>14</v>
      </c>
      <c r="B29" s="11" t="s">
        <v>360</v>
      </c>
      <c r="C29" s="29">
        <v>3208</v>
      </c>
      <c r="D29" s="29">
        <v>326589</v>
      </c>
      <c r="E29" s="29">
        <v>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3209</v>
      </c>
      <c r="P29" s="29">
        <f t="shared" si="0"/>
        <v>326589</v>
      </c>
    </row>
    <row r="30" spans="1:16" s="4" customFormat="1" ht="15.75" customHeight="1">
      <c r="A30" s="21" t="s">
        <v>15</v>
      </c>
      <c r="B30" s="11" t="s">
        <v>361</v>
      </c>
      <c r="C30" s="29">
        <v>3119</v>
      </c>
      <c r="D30" s="29">
        <v>188733</v>
      </c>
      <c r="E30" s="29">
        <v>2</v>
      </c>
      <c r="F30" s="29">
        <v>351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3121</v>
      </c>
      <c r="P30" s="29">
        <f t="shared" si="0"/>
        <v>189084</v>
      </c>
    </row>
    <row r="31" spans="1:16" s="4" customFormat="1" ht="15.75" customHeight="1">
      <c r="A31" s="21" t="s">
        <v>320</v>
      </c>
      <c r="B31" s="11" t="s">
        <v>362</v>
      </c>
      <c r="C31" s="29">
        <v>711</v>
      </c>
      <c r="D31" s="29">
        <v>37084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711</v>
      </c>
      <c r="P31" s="29">
        <f t="shared" si="0"/>
        <v>37084</v>
      </c>
    </row>
    <row r="32" spans="1:16" s="4" customFormat="1" ht="15.75" customHeight="1">
      <c r="A32" s="21" t="s">
        <v>221</v>
      </c>
      <c r="B32" s="11" t="s">
        <v>363</v>
      </c>
      <c r="C32" s="29">
        <v>1189</v>
      </c>
      <c r="D32" s="29">
        <v>8700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1189</v>
      </c>
      <c r="P32" s="29">
        <f t="shared" si="0"/>
        <v>8700</v>
      </c>
    </row>
    <row r="33" spans="1:16" s="4" customFormat="1" ht="15.75" customHeight="1">
      <c r="A33" s="21" t="s">
        <v>16</v>
      </c>
      <c r="B33" s="11" t="s">
        <v>364</v>
      </c>
      <c r="C33" s="29">
        <v>307</v>
      </c>
      <c r="D33" s="29">
        <v>13878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307</v>
      </c>
      <c r="P33" s="29">
        <f t="shared" si="0"/>
        <v>13878</v>
      </c>
    </row>
    <row r="34" spans="1:16" s="4" customFormat="1" ht="15.75" customHeight="1">
      <c r="A34" s="21" t="s">
        <v>17</v>
      </c>
      <c r="B34" s="11" t="s">
        <v>365</v>
      </c>
      <c r="C34" s="29">
        <v>110724</v>
      </c>
      <c r="D34" s="29">
        <v>29547525</v>
      </c>
      <c r="E34" s="29">
        <v>128</v>
      </c>
      <c r="F34" s="29">
        <v>158532</v>
      </c>
      <c r="G34" s="29">
        <v>380</v>
      </c>
      <c r="H34" s="29">
        <v>343889</v>
      </c>
      <c r="I34" s="29">
        <v>401</v>
      </c>
      <c r="J34" s="29">
        <v>884486</v>
      </c>
      <c r="K34" s="29">
        <v>3</v>
      </c>
      <c r="L34" s="29">
        <v>10</v>
      </c>
      <c r="M34" s="29">
        <v>14</v>
      </c>
      <c r="N34" s="29">
        <v>37590</v>
      </c>
      <c r="O34" s="29">
        <f t="shared" si="0"/>
        <v>111650</v>
      </c>
      <c r="P34" s="29">
        <f t="shared" si="0"/>
        <v>30972032</v>
      </c>
    </row>
    <row r="35" spans="1:16" s="4" customFormat="1" ht="15.75" customHeight="1">
      <c r="A35" s="21" t="s">
        <v>18</v>
      </c>
      <c r="B35" s="11" t="s">
        <v>366</v>
      </c>
      <c r="C35" s="29">
        <v>1442</v>
      </c>
      <c r="D35" s="29">
        <v>53183</v>
      </c>
      <c r="E35" s="29">
        <v>1</v>
      </c>
      <c r="F35" s="29">
        <v>3</v>
      </c>
      <c r="G35" s="29">
        <v>5</v>
      </c>
      <c r="H35" s="29">
        <v>903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1448</v>
      </c>
      <c r="P35" s="29">
        <f t="shared" si="0"/>
        <v>54089</v>
      </c>
    </row>
    <row r="36" spans="1:16" s="4" customFormat="1" ht="15.75" customHeight="1">
      <c r="A36" s="21" t="s">
        <v>19</v>
      </c>
      <c r="B36" s="11" t="s">
        <v>367</v>
      </c>
      <c r="C36" s="29">
        <v>1986</v>
      </c>
      <c r="D36" s="29">
        <v>178338</v>
      </c>
      <c r="E36" s="29">
        <v>0</v>
      </c>
      <c r="F36" s="29">
        <v>0</v>
      </c>
      <c r="G36" s="29">
        <v>3</v>
      </c>
      <c r="H36" s="29">
        <v>119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1989</v>
      </c>
      <c r="P36" s="29">
        <f t="shared" si="0"/>
        <v>178457</v>
      </c>
    </row>
    <row r="37" spans="1:16" s="4" customFormat="1" ht="15.75" customHeight="1">
      <c r="A37" s="21" t="s">
        <v>20</v>
      </c>
      <c r="B37" s="11" t="s">
        <v>368</v>
      </c>
      <c r="C37" s="29">
        <v>546</v>
      </c>
      <c r="D37" s="29">
        <v>26950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546</v>
      </c>
      <c r="P37" s="29">
        <f t="shared" si="0"/>
        <v>26950</v>
      </c>
    </row>
    <row r="38" spans="1:16" s="4" customFormat="1" ht="15.75" customHeight="1">
      <c r="A38" s="21" t="s">
        <v>21</v>
      </c>
      <c r="B38" s="11" t="s">
        <v>369</v>
      </c>
      <c r="C38" s="29">
        <v>223</v>
      </c>
      <c r="D38" s="29">
        <v>20441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223</v>
      </c>
      <c r="P38" s="29">
        <f t="shared" si="0"/>
        <v>20441</v>
      </c>
    </row>
    <row r="39" spans="1:16" s="4" customFormat="1" ht="15.75" customHeight="1">
      <c r="A39" s="21" t="s">
        <v>322</v>
      </c>
      <c r="B39" s="11" t="s">
        <v>370</v>
      </c>
      <c r="C39" s="29">
        <v>356</v>
      </c>
      <c r="D39" s="29">
        <v>17603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356</v>
      </c>
      <c r="P39" s="29">
        <f t="shared" si="0"/>
        <v>17603</v>
      </c>
    </row>
    <row r="40" spans="1:16" s="4" customFormat="1" ht="15.75" customHeight="1">
      <c r="A40" s="21" t="s">
        <v>324</v>
      </c>
      <c r="B40" s="11" t="s">
        <v>371</v>
      </c>
      <c r="C40" s="29">
        <v>910</v>
      </c>
      <c r="D40" s="29">
        <v>32737</v>
      </c>
      <c r="E40" s="29">
        <v>3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913</v>
      </c>
      <c r="P40" s="29">
        <f t="shared" si="0"/>
        <v>32738</v>
      </c>
    </row>
    <row r="41" spans="1:16" s="4" customFormat="1" ht="15.75" customHeight="1">
      <c r="A41" s="21" t="s">
        <v>22</v>
      </c>
      <c r="B41" s="11" t="s">
        <v>372</v>
      </c>
      <c r="C41" s="29">
        <v>6341</v>
      </c>
      <c r="D41" s="29">
        <v>728217</v>
      </c>
      <c r="E41" s="29">
        <v>1</v>
      </c>
      <c r="F41" s="29">
        <v>57</v>
      </c>
      <c r="G41" s="29">
        <v>3</v>
      </c>
      <c r="H41" s="29">
        <v>141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6345</v>
      </c>
      <c r="P41" s="29">
        <f t="shared" si="0"/>
        <v>728415</v>
      </c>
    </row>
    <row r="42" spans="1:16" s="4" customFormat="1" ht="15.75" customHeight="1">
      <c r="A42" s="21" t="s">
        <v>23</v>
      </c>
      <c r="B42" s="11" t="s">
        <v>373</v>
      </c>
      <c r="C42" s="29">
        <v>1533</v>
      </c>
      <c r="D42" s="29">
        <v>116389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1533</v>
      </c>
      <c r="P42" s="29">
        <f t="shared" si="0"/>
        <v>116389</v>
      </c>
    </row>
    <row r="43" spans="1:16" s="4" customFormat="1" ht="15.75" customHeight="1">
      <c r="A43" s="21" t="s">
        <v>24</v>
      </c>
      <c r="B43" s="11" t="s">
        <v>374</v>
      </c>
      <c r="C43" s="29">
        <v>450</v>
      </c>
      <c r="D43" s="29">
        <v>15102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450</v>
      </c>
      <c r="P43" s="29">
        <f t="shared" si="0"/>
        <v>15102</v>
      </c>
    </row>
    <row r="44" spans="1:16" s="4" customFormat="1" ht="15.75" customHeight="1">
      <c r="A44" s="21" t="s">
        <v>25</v>
      </c>
      <c r="B44" s="11" t="s">
        <v>375</v>
      </c>
      <c r="C44" s="29">
        <v>457</v>
      </c>
      <c r="D44" s="29">
        <v>22148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457</v>
      </c>
      <c r="P44" s="29">
        <f t="shared" si="0"/>
        <v>22148</v>
      </c>
    </row>
    <row r="45" spans="1:16" s="4" customFormat="1" ht="15.75" customHeight="1">
      <c r="A45" s="21" t="s">
        <v>26</v>
      </c>
      <c r="B45" s="11" t="s">
        <v>376</v>
      </c>
      <c r="C45" s="29">
        <v>531</v>
      </c>
      <c r="D45" s="29">
        <v>26097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531</v>
      </c>
      <c r="P45" s="29">
        <f t="shared" si="0"/>
        <v>26097</v>
      </c>
    </row>
    <row r="46" spans="1:16" s="4" customFormat="1" ht="15.75" customHeight="1">
      <c r="A46" s="21" t="s">
        <v>27</v>
      </c>
      <c r="B46" s="11" t="s">
        <v>377</v>
      </c>
      <c r="C46" s="29">
        <v>1552</v>
      </c>
      <c r="D46" s="29">
        <v>75614</v>
      </c>
      <c r="E46" s="29">
        <v>1</v>
      </c>
      <c r="F46" s="29">
        <v>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1553</v>
      </c>
      <c r="P46" s="29">
        <f t="shared" si="0"/>
        <v>75622</v>
      </c>
    </row>
    <row r="47" spans="1:16" s="4" customFormat="1" ht="15.75" customHeight="1">
      <c r="A47" s="21" t="s">
        <v>28</v>
      </c>
      <c r="B47" s="11" t="s">
        <v>378</v>
      </c>
      <c r="C47" s="29">
        <v>2694</v>
      </c>
      <c r="D47" s="29">
        <v>152415</v>
      </c>
      <c r="E47" s="29">
        <v>6</v>
      </c>
      <c r="F47" s="29">
        <v>194</v>
      </c>
      <c r="G47" s="29">
        <v>7</v>
      </c>
      <c r="H47" s="29">
        <v>999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2707</v>
      </c>
      <c r="P47" s="29">
        <f t="shared" si="0"/>
        <v>153608</v>
      </c>
    </row>
    <row r="48" spans="1:16" s="4" customFormat="1" ht="15.75" customHeight="1">
      <c r="A48" s="22" t="s">
        <v>29</v>
      </c>
      <c r="B48" s="12" t="s">
        <v>379</v>
      </c>
      <c r="C48" s="30">
        <v>14749</v>
      </c>
      <c r="D48" s="30">
        <v>1951003</v>
      </c>
      <c r="E48" s="30">
        <v>4</v>
      </c>
      <c r="F48" s="30">
        <v>143</v>
      </c>
      <c r="G48" s="30">
        <v>15</v>
      </c>
      <c r="H48" s="30">
        <v>1604</v>
      </c>
      <c r="I48" s="30">
        <v>9</v>
      </c>
      <c r="J48" s="30">
        <v>2325</v>
      </c>
      <c r="K48" s="30">
        <v>0</v>
      </c>
      <c r="L48" s="30">
        <v>0</v>
      </c>
      <c r="M48" s="30">
        <v>0</v>
      </c>
      <c r="N48" s="30">
        <v>0</v>
      </c>
      <c r="O48" s="30">
        <f t="shared" si="0"/>
        <v>14777</v>
      </c>
      <c r="P48" s="30">
        <f t="shared" si="0"/>
        <v>1955075</v>
      </c>
    </row>
    <row r="49" spans="1:16" s="4" customFormat="1" ht="15.75" customHeight="1">
      <c r="A49" s="21" t="s">
        <v>30</v>
      </c>
      <c r="B49" s="11" t="s">
        <v>380</v>
      </c>
      <c r="C49" s="29">
        <v>2303</v>
      </c>
      <c r="D49" s="29">
        <v>113961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C49+E49+G49+I49+K49+M49</f>
        <v>2304</v>
      </c>
      <c r="P49" s="29">
        <f>D49+F49+H49+J49+L49+N49</f>
        <v>113961</v>
      </c>
    </row>
    <row r="50" spans="1:16" s="4" customFormat="1" ht="15.75" customHeight="1">
      <c r="A50" s="21" t="s">
        <v>31</v>
      </c>
      <c r="B50" s="11" t="s">
        <v>381</v>
      </c>
      <c r="C50" s="29">
        <v>600</v>
      </c>
      <c r="D50" s="29">
        <v>57339</v>
      </c>
      <c r="E50" s="29">
        <v>7</v>
      </c>
      <c r="F50" s="29">
        <v>617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607</v>
      </c>
      <c r="P50" s="29">
        <f t="shared" si="0"/>
        <v>57956</v>
      </c>
    </row>
    <row r="51" spans="1:16" s="4" customFormat="1" ht="15.75" customHeight="1">
      <c r="A51" s="21" t="s">
        <v>32</v>
      </c>
      <c r="B51" s="11" t="s">
        <v>382</v>
      </c>
      <c r="C51" s="29">
        <v>1451</v>
      </c>
      <c r="D51" s="29">
        <v>61818</v>
      </c>
      <c r="E51" s="29">
        <v>1</v>
      </c>
      <c r="F51" s="29">
        <v>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1452</v>
      </c>
      <c r="P51" s="29">
        <f t="shared" si="0"/>
        <v>61823</v>
      </c>
    </row>
    <row r="52" spans="1:16" s="4" customFormat="1" ht="15.75" customHeight="1">
      <c r="A52" s="21" t="s">
        <v>33</v>
      </c>
      <c r="B52" s="11" t="s">
        <v>383</v>
      </c>
      <c r="C52" s="29">
        <v>794</v>
      </c>
      <c r="D52" s="29">
        <v>70042</v>
      </c>
      <c r="E52" s="29">
        <v>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795</v>
      </c>
      <c r="P52" s="29">
        <f t="shared" si="0"/>
        <v>70042</v>
      </c>
    </row>
    <row r="53" spans="1:16" s="4" customFormat="1" ht="15.75" customHeight="1">
      <c r="A53" s="21" t="s">
        <v>34</v>
      </c>
      <c r="B53" s="11" t="s">
        <v>384</v>
      </c>
      <c r="C53" s="29">
        <v>2458</v>
      </c>
      <c r="D53" s="29">
        <v>204976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2458</v>
      </c>
      <c r="P53" s="29">
        <f t="shared" si="0"/>
        <v>204976</v>
      </c>
    </row>
    <row r="54" spans="1:16" s="4" customFormat="1" ht="15.75" customHeight="1">
      <c r="A54" s="21" t="s">
        <v>222</v>
      </c>
      <c r="B54" s="11" t="s">
        <v>385</v>
      </c>
      <c r="C54" s="29">
        <v>280</v>
      </c>
      <c r="D54" s="29">
        <v>9249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280</v>
      </c>
      <c r="P54" s="29">
        <f t="shared" si="0"/>
        <v>9249</v>
      </c>
    </row>
    <row r="55" spans="1:16" s="4" customFormat="1" ht="15.75" customHeight="1">
      <c r="A55" s="21" t="s">
        <v>325</v>
      </c>
      <c r="B55" s="11" t="s">
        <v>386</v>
      </c>
      <c r="C55" s="29">
        <v>97</v>
      </c>
      <c r="D55" s="29">
        <v>5631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97</v>
      </c>
      <c r="P55" s="29">
        <f t="shared" si="0"/>
        <v>5631</v>
      </c>
    </row>
    <row r="56" spans="1:16" s="4" customFormat="1" ht="15.75" customHeight="1">
      <c r="A56" s="21" t="s">
        <v>35</v>
      </c>
      <c r="B56" s="11" t="s">
        <v>387</v>
      </c>
      <c r="C56" s="29">
        <v>1535</v>
      </c>
      <c r="D56" s="29">
        <v>37562</v>
      </c>
      <c r="E56" s="29">
        <v>6</v>
      </c>
      <c r="F56" s="29">
        <v>94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1541</v>
      </c>
      <c r="P56" s="29">
        <f t="shared" si="0"/>
        <v>37656</v>
      </c>
    </row>
    <row r="57" spans="1:16" s="4" customFormat="1" ht="15.75" customHeight="1">
      <c r="A57" s="21" t="s">
        <v>36</v>
      </c>
      <c r="B57" s="11" t="s">
        <v>388</v>
      </c>
      <c r="C57" s="29">
        <v>10282</v>
      </c>
      <c r="D57" s="29">
        <v>1190194</v>
      </c>
      <c r="E57" s="29">
        <v>10</v>
      </c>
      <c r="F57" s="29">
        <v>0</v>
      </c>
      <c r="G57" s="29">
        <v>20</v>
      </c>
      <c r="H57" s="29">
        <v>33</v>
      </c>
      <c r="I57" s="29">
        <v>0</v>
      </c>
      <c r="J57" s="29">
        <v>0</v>
      </c>
      <c r="K57" s="29">
        <v>0</v>
      </c>
      <c r="L57" s="29">
        <v>0</v>
      </c>
      <c r="M57" s="29">
        <v>1</v>
      </c>
      <c r="N57" s="29">
        <v>7</v>
      </c>
      <c r="O57" s="29">
        <f t="shared" si="0"/>
        <v>10313</v>
      </c>
      <c r="P57" s="29">
        <f t="shared" si="0"/>
        <v>1190234</v>
      </c>
    </row>
    <row r="58" spans="1:16" s="4" customFormat="1" ht="15.75" customHeight="1">
      <c r="A58" s="21" t="s">
        <v>37</v>
      </c>
      <c r="B58" s="11" t="s">
        <v>389</v>
      </c>
      <c r="C58" s="29">
        <v>2130</v>
      </c>
      <c r="D58" s="29">
        <v>72977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2130</v>
      </c>
      <c r="P58" s="29">
        <f t="shared" si="0"/>
        <v>72977</v>
      </c>
    </row>
    <row r="59" spans="1:16" s="4" customFormat="1" ht="15.75" customHeight="1">
      <c r="A59" s="21" t="s">
        <v>38</v>
      </c>
      <c r="B59" s="11" t="s">
        <v>390</v>
      </c>
      <c r="C59" s="29">
        <v>1390</v>
      </c>
      <c r="D59" s="29">
        <v>62810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1390</v>
      </c>
      <c r="P59" s="29">
        <f t="shared" si="0"/>
        <v>62810</v>
      </c>
    </row>
    <row r="60" spans="1:16" s="4" customFormat="1" ht="15.75" customHeight="1">
      <c r="A60" s="21" t="s">
        <v>39</v>
      </c>
      <c r="B60" s="11" t="s">
        <v>391</v>
      </c>
      <c r="C60" s="29">
        <v>2786</v>
      </c>
      <c r="D60" s="29">
        <v>164645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2786</v>
      </c>
      <c r="P60" s="29">
        <f t="shared" si="0"/>
        <v>164645</v>
      </c>
    </row>
    <row r="61" spans="1:16" s="4" customFormat="1" ht="15.75" customHeight="1">
      <c r="A61" s="21" t="s">
        <v>40</v>
      </c>
      <c r="B61" s="11" t="s">
        <v>392</v>
      </c>
      <c r="C61" s="29">
        <v>2638</v>
      </c>
      <c r="D61" s="29">
        <v>188380</v>
      </c>
      <c r="E61" s="29"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2639</v>
      </c>
      <c r="P61" s="29">
        <f t="shared" si="0"/>
        <v>188380</v>
      </c>
    </row>
    <row r="62" spans="1:16" s="4" customFormat="1" ht="15.75" customHeight="1">
      <c r="A62" s="21" t="s">
        <v>41</v>
      </c>
      <c r="B62" s="11" t="s">
        <v>393</v>
      </c>
      <c r="C62" s="29">
        <v>6047</v>
      </c>
      <c r="D62" s="29">
        <v>707059</v>
      </c>
      <c r="E62" s="29">
        <v>1</v>
      </c>
      <c r="F62" s="29">
        <v>6</v>
      </c>
      <c r="G62" s="29">
        <v>3</v>
      </c>
      <c r="H62" s="29">
        <v>184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6051</v>
      </c>
      <c r="P62" s="29">
        <f t="shared" si="0"/>
        <v>707249</v>
      </c>
    </row>
    <row r="63" spans="1:16" s="4" customFormat="1" ht="15.75" customHeight="1">
      <c r="A63" s="21" t="s">
        <v>42</v>
      </c>
      <c r="B63" s="11" t="s">
        <v>394</v>
      </c>
      <c r="C63" s="29">
        <v>2560</v>
      </c>
      <c r="D63" s="29">
        <v>199095</v>
      </c>
      <c r="E63" s="29">
        <v>2</v>
      </c>
      <c r="F63" s="29">
        <v>11</v>
      </c>
      <c r="G63" s="29">
        <v>4</v>
      </c>
      <c r="H63" s="29">
        <v>1992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2566</v>
      </c>
      <c r="P63" s="29">
        <f t="shared" si="0"/>
        <v>201098</v>
      </c>
    </row>
    <row r="64" spans="1:16" s="4" customFormat="1" ht="15.75" customHeight="1">
      <c r="A64" s="21" t="s">
        <v>43</v>
      </c>
      <c r="B64" s="11" t="s">
        <v>395</v>
      </c>
      <c r="C64" s="29">
        <v>21433</v>
      </c>
      <c r="D64" s="29">
        <v>3765441</v>
      </c>
      <c r="E64" s="29">
        <v>36</v>
      </c>
      <c r="F64" s="29">
        <v>1621</v>
      </c>
      <c r="G64" s="29">
        <v>87</v>
      </c>
      <c r="H64" s="29">
        <v>19110</v>
      </c>
      <c r="I64" s="29">
        <v>22</v>
      </c>
      <c r="J64" s="29">
        <v>135201</v>
      </c>
      <c r="K64" s="29">
        <v>0</v>
      </c>
      <c r="L64" s="29">
        <v>0</v>
      </c>
      <c r="M64" s="29">
        <v>1</v>
      </c>
      <c r="N64" s="29">
        <v>0</v>
      </c>
      <c r="O64" s="29">
        <f t="shared" si="0"/>
        <v>21579</v>
      </c>
      <c r="P64" s="29">
        <f t="shared" si="0"/>
        <v>3921373</v>
      </c>
    </row>
    <row r="65" spans="1:16" s="4" customFormat="1" ht="15.75" customHeight="1">
      <c r="A65" s="21" t="s">
        <v>327</v>
      </c>
      <c r="B65" s="11" t="s">
        <v>396</v>
      </c>
      <c r="C65" s="29">
        <v>237</v>
      </c>
      <c r="D65" s="29">
        <v>16960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>C65+E65+G65+I65+K65+M65</f>
        <v>237</v>
      </c>
      <c r="P65" s="29">
        <f>D65+F65+H65+J65+L65+N65</f>
        <v>16960</v>
      </c>
    </row>
    <row r="66" spans="1:16" s="4" customFormat="1" ht="15.75" customHeight="1">
      <c r="A66" s="21" t="s">
        <v>44</v>
      </c>
      <c r="B66" s="11" t="s">
        <v>397</v>
      </c>
      <c r="C66" s="29">
        <v>185</v>
      </c>
      <c r="D66" s="29">
        <v>5453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185</v>
      </c>
      <c r="P66" s="29">
        <f t="shared" si="0"/>
        <v>5453</v>
      </c>
    </row>
    <row r="67" spans="1:16" s="4" customFormat="1" ht="15.75" customHeight="1">
      <c r="A67" s="21" t="s">
        <v>45</v>
      </c>
      <c r="B67" s="11" t="s">
        <v>398</v>
      </c>
      <c r="C67" s="29">
        <v>297</v>
      </c>
      <c r="D67" s="29">
        <v>58466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297</v>
      </c>
      <c r="P67" s="29">
        <f t="shared" si="0"/>
        <v>58466</v>
      </c>
    </row>
    <row r="68" spans="1:16" s="4" customFormat="1" ht="15.75" customHeight="1">
      <c r="A68" s="21" t="s">
        <v>46</v>
      </c>
      <c r="B68" s="11" t="s">
        <v>399</v>
      </c>
      <c r="C68" s="29">
        <v>904</v>
      </c>
      <c r="D68" s="29">
        <v>90881</v>
      </c>
      <c r="E68" s="29">
        <v>1</v>
      </c>
      <c r="F68" s="29">
        <v>0</v>
      </c>
      <c r="G68" s="29">
        <v>2</v>
      </c>
      <c r="H68" s="29">
        <v>80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907</v>
      </c>
      <c r="P68" s="29">
        <f t="shared" si="0"/>
        <v>90961</v>
      </c>
    </row>
    <row r="69" spans="1:16" s="4" customFormat="1" ht="15.75" customHeight="1">
      <c r="A69" s="21" t="s">
        <v>223</v>
      </c>
      <c r="B69" s="11" t="s">
        <v>400</v>
      </c>
      <c r="C69" s="29">
        <v>253</v>
      </c>
      <c r="D69" s="29">
        <v>6697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253</v>
      </c>
      <c r="P69" s="29">
        <f t="shared" si="0"/>
        <v>6697</v>
      </c>
    </row>
    <row r="70" spans="1:16" s="4" customFormat="1" ht="15.75" customHeight="1">
      <c r="A70" s="21" t="s">
        <v>47</v>
      </c>
      <c r="B70" s="11" t="s">
        <v>401</v>
      </c>
      <c r="C70" s="29">
        <v>9359</v>
      </c>
      <c r="D70" s="29">
        <v>1040143</v>
      </c>
      <c r="E70" s="29">
        <v>1</v>
      </c>
      <c r="F70" s="29">
        <v>587</v>
      </c>
      <c r="G70" s="29">
        <v>4</v>
      </c>
      <c r="H70" s="29">
        <v>143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9364</v>
      </c>
      <c r="P70" s="29">
        <f t="shared" si="0"/>
        <v>1040873</v>
      </c>
    </row>
    <row r="71" spans="1:16" s="4" customFormat="1" ht="15.75" customHeight="1">
      <c r="A71" s="21" t="s">
        <v>48</v>
      </c>
      <c r="B71" s="11" t="s">
        <v>402</v>
      </c>
      <c r="C71" s="29">
        <v>280</v>
      </c>
      <c r="D71" s="29">
        <v>11387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280</v>
      </c>
      <c r="P71" s="29">
        <f t="shared" si="0"/>
        <v>11387</v>
      </c>
    </row>
    <row r="72" spans="1:16" s="4" customFormat="1" ht="15.75" customHeight="1">
      <c r="A72" s="21" t="s">
        <v>49</v>
      </c>
      <c r="B72" s="11" t="s">
        <v>403</v>
      </c>
      <c r="C72" s="29">
        <v>1227</v>
      </c>
      <c r="D72" s="29">
        <v>51127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1227</v>
      </c>
      <c r="P72" s="29">
        <f t="shared" si="0"/>
        <v>51127</v>
      </c>
    </row>
    <row r="73" spans="1:16" s="4" customFormat="1" ht="15.75" customHeight="1">
      <c r="A73" s="21" t="s">
        <v>50</v>
      </c>
      <c r="B73" s="11" t="s">
        <v>404</v>
      </c>
      <c r="C73" s="29">
        <v>4327</v>
      </c>
      <c r="D73" s="29">
        <v>556307</v>
      </c>
      <c r="E73" s="29">
        <v>1</v>
      </c>
      <c r="F73" s="29">
        <v>0</v>
      </c>
      <c r="G73" s="29">
        <v>5</v>
      </c>
      <c r="H73" s="29">
        <v>22</v>
      </c>
      <c r="I73" s="29">
        <v>4</v>
      </c>
      <c r="J73" s="29">
        <v>8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4337</v>
      </c>
      <c r="P73" s="29">
        <f t="shared" si="0"/>
        <v>556337</v>
      </c>
    </row>
    <row r="74" spans="1:16" s="4" customFormat="1" ht="15.75" customHeight="1">
      <c r="A74" s="21" t="s">
        <v>51</v>
      </c>
      <c r="B74" s="11" t="s">
        <v>405</v>
      </c>
      <c r="C74" s="29">
        <v>434</v>
      </c>
      <c r="D74" s="29">
        <v>48367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434</v>
      </c>
      <c r="P74" s="29">
        <f t="shared" si="0"/>
        <v>48367</v>
      </c>
    </row>
    <row r="75" spans="1:16" s="4" customFormat="1" ht="15.75" customHeight="1">
      <c r="A75" s="21" t="s">
        <v>52</v>
      </c>
      <c r="B75" s="11" t="s">
        <v>406</v>
      </c>
      <c r="C75" s="29">
        <v>5175</v>
      </c>
      <c r="D75" s="29">
        <v>670938</v>
      </c>
      <c r="E75" s="29">
        <v>2</v>
      </c>
      <c r="F75" s="29">
        <v>2</v>
      </c>
      <c r="G75" s="29">
        <v>27</v>
      </c>
      <c r="H75" s="29">
        <v>27556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5204</v>
      </c>
      <c r="P75" s="29">
        <f t="shared" si="0"/>
        <v>698496</v>
      </c>
    </row>
    <row r="76" spans="1:16" s="4" customFormat="1" ht="15.75" customHeight="1">
      <c r="A76" s="21" t="s">
        <v>53</v>
      </c>
      <c r="B76" s="11" t="s">
        <v>407</v>
      </c>
      <c r="C76" s="29">
        <v>3205</v>
      </c>
      <c r="D76" s="29">
        <v>115916</v>
      </c>
      <c r="E76" s="29">
        <v>9</v>
      </c>
      <c r="F76" s="29">
        <v>443</v>
      </c>
      <c r="G76" s="29">
        <v>12</v>
      </c>
      <c r="H76" s="29">
        <v>4844</v>
      </c>
      <c r="I76" s="29">
        <v>1</v>
      </c>
      <c r="J76" s="29">
        <v>11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3227</v>
      </c>
      <c r="P76" s="29">
        <f t="shared" si="0"/>
        <v>121214</v>
      </c>
    </row>
    <row r="77" spans="1:16" s="4" customFormat="1" ht="15.75" customHeight="1">
      <c r="A77" s="21" t="s">
        <v>54</v>
      </c>
      <c r="B77" s="11" t="s">
        <v>408</v>
      </c>
      <c r="C77" s="29">
        <v>1096</v>
      </c>
      <c r="D77" s="29">
        <v>60171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1096</v>
      </c>
      <c r="P77" s="29">
        <f t="shared" si="0"/>
        <v>60171</v>
      </c>
    </row>
    <row r="78" spans="1:16" s="4" customFormat="1" ht="15.75" customHeight="1">
      <c r="A78" s="21" t="s">
        <v>55</v>
      </c>
      <c r="B78" s="11" t="s">
        <v>409</v>
      </c>
      <c r="C78" s="29">
        <v>2719</v>
      </c>
      <c r="D78" s="29">
        <v>61494</v>
      </c>
      <c r="E78" s="29">
        <v>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0"/>
        <v>2720</v>
      </c>
      <c r="P78" s="29">
        <f t="shared" si="0"/>
        <v>61494</v>
      </c>
    </row>
    <row r="79" spans="1:16" s="4" customFormat="1" ht="15.75" customHeight="1">
      <c r="A79" s="21" t="s">
        <v>56</v>
      </c>
      <c r="B79" s="11" t="s">
        <v>410</v>
      </c>
      <c r="C79" s="29">
        <v>8514</v>
      </c>
      <c r="D79" s="29">
        <v>1067487</v>
      </c>
      <c r="E79" s="29">
        <v>1</v>
      </c>
      <c r="F79" s="29">
        <v>2</v>
      </c>
      <c r="G79" s="29">
        <v>13</v>
      </c>
      <c r="H79" s="29">
        <v>147</v>
      </c>
      <c r="I79" s="29">
        <v>2</v>
      </c>
      <c r="J79" s="29">
        <v>2</v>
      </c>
      <c r="K79" s="29">
        <v>0</v>
      </c>
      <c r="L79" s="29">
        <v>0</v>
      </c>
      <c r="M79" s="29">
        <v>0</v>
      </c>
      <c r="N79" s="29">
        <v>0</v>
      </c>
      <c r="O79" s="29">
        <f aca="true" t="shared" si="1" ref="O79:P84">C79+E79+G79+I79+K79+M79</f>
        <v>8530</v>
      </c>
      <c r="P79" s="29">
        <f t="shared" si="1"/>
        <v>1067638</v>
      </c>
    </row>
    <row r="80" spans="1:16" s="4" customFormat="1" ht="15.75" customHeight="1">
      <c r="A80" s="21" t="s">
        <v>57</v>
      </c>
      <c r="B80" s="11" t="s">
        <v>411</v>
      </c>
      <c r="C80" s="29">
        <v>2304</v>
      </c>
      <c r="D80" s="29">
        <v>209817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2304</v>
      </c>
      <c r="P80" s="29">
        <f t="shared" si="1"/>
        <v>209817</v>
      </c>
    </row>
    <row r="81" spans="1:16" s="4" customFormat="1" ht="15.75" customHeight="1">
      <c r="A81" s="21" t="s">
        <v>58</v>
      </c>
      <c r="B81" s="11" t="s">
        <v>412</v>
      </c>
      <c r="C81" s="29">
        <v>31375</v>
      </c>
      <c r="D81" s="29">
        <v>10091199</v>
      </c>
      <c r="E81" s="29">
        <v>48</v>
      </c>
      <c r="F81" s="29">
        <v>6032</v>
      </c>
      <c r="G81" s="29">
        <v>242</v>
      </c>
      <c r="H81" s="29">
        <v>130989</v>
      </c>
      <c r="I81" s="29">
        <v>23</v>
      </c>
      <c r="J81" s="29">
        <v>52408</v>
      </c>
      <c r="K81" s="29">
        <v>1</v>
      </c>
      <c r="L81" s="29">
        <v>4</v>
      </c>
      <c r="M81" s="29">
        <v>16</v>
      </c>
      <c r="N81" s="29">
        <v>7053</v>
      </c>
      <c r="O81" s="29">
        <f t="shared" si="1"/>
        <v>31705</v>
      </c>
      <c r="P81" s="29">
        <f t="shared" si="1"/>
        <v>10287685</v>
      </c>
    </row>
    <row r="82" spans="1:16" s="4" customFormat="1" ht="15.75" customHeight="1">
      <c r="A82" s="21" t="s">
        <v>59</v>
      </c>
      <c r="B82" s="11" t="s">
        <v>413</v>
      </c>
      <c r="C82" s="29">
        <v>5043</v>
      </c>
      <c r="D82" s="29">
        <v>474933</v>
      </c>
      <c r="E82" s="29">
        <v>1</v>
      </c>
      <c r="F82" s="29">
        <v>0</v>
      </c>
      <c r="G82" s="29">
        <v>3</v>
      </c>
      <c r="H82" s="29">
        <v>5</v>
      </c>
      <c r="I82" s="29">
        <v>1</v>
      </c>
      <c r="J82" s="29">
        <v>10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5048</v>
      </c>
      <c r="P82" s="29">
        <f t="shared" si="1"/>
        <v>474948</v>
      </c>
    </row>
    <row r="83" spans="1:16" s="4" customFormat="1" ht="15.75" customHeight="1">
      <c r="A83" s="21" t="s">
        <v>60</v>
      </c>
      <c r="B83" s="11" t="s">
        <v>414</v>
      </c>
      <c r="C83" s="29">
        <v>5837</v>
      </c>
      <c r="D83" s="29">
        <v>505385</v>
      </c>
      <c r="E83" s="29">
        <v>1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5839</v>
      </c>
      <c r="P83" s="29">
        <f t="shared" si="1"/>
        <v>505386</v>
      </c>
    </row>
    <row r="84" spans="1:16" s="4" customFormat="1" ht="15.75" customHeight="1">
      <c r="A84" s="22" t="s">
        <v>61</v>
      </c>
      <c r="B84" s="12" t="s">
        <v>415</v>
      </c>
      <c r="C84" s="30">
        <v>2337</v>
      </c>
      <c r="D84" s="30">
        <v>77081</v>
      </c>
      <c r="E84" s="30">
        <v>2</v>
      </c>
      <c r="F84" s="30">
        <v>2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f t="shared" si="1"/>
        <v>2339</v>
      </c>
      <c r="P84" s="30">
        <f t="shared" si="1"/>
        <v>77083</v>
      </c>
    </row>
    <row r="85" spans="1:16" s="4" customFormat="1" ht="15.75" customHeight="1">
      <c r="A85" s="21" t="s">
        <v>62</v>
      </c>
      <c r="B85" s="11" t="s">
        <v>416</v>
      </c>
      <c r="C85" s="29">
        <v>1094</v>
      </c>
      <c r="D85" s="29">
        <v>30596</v>
      </c>
      <c r="E85" s="29">
        <v>2</v>
      </c>
      <c r="F85" s="29">
        <v>33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aca="true" t="shared" si="2" ref="O85:O102">C85+E85+G85+I85+K85+M85</f>
        <v>1096</v>
      </c>
      <c r="P85" s="29">
        <f aca="true" t="shared" si="3" ref="P85:P102">D85+F85+H85+J85+L85+N85</f>
        <v>30629</v>
      </c>
    </row>
    <row r="86" spans="1:16" s="4" customFormat="1" ht="15.75" customHeight="1">
      <c r="A86" s="21" t="s">
        <v>63</v>
      </c>
      <c r="B86" s="11" t="s">
        <v>417</v>
      </c>
      <c r="C86" s="29">
        <v>206</v>
      </c>
      <c r="D86" s="29">
        <v>13627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2"/>
        <v>206</v>
      </c>
      <c r="P86" s="29">
        <f t="shared" si="3"/>
        <v>13627</v>
      </c>
    </row>
    <row r="87" spans="1:16" s="4" customFormat="1" ht="15.75" customHeight="1">
      <c r="A87" s="21" t="s">
        <v>64</v>
      </c>
      <c r="B87" s="11" t="s">
        <v>418</v>
      </c>
      <c r="C87" s="29">
        <v>3378</v>
      </c>
      <c r="D87" s="29">
        <v>230384</v>
      </c>
      <c r="E87" s="29">
        <v>0</v>
      </c>
      <c r="F87" s="29">
        <v>0</v>
      </c>
      <c r="G87" s="29">
        <v>2</v>
      </c>
      <c r="H87" s="29">
        <v>824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2"/>
        <v>3380</v>
      </c>
      <c r="P87" s="29">
        <f t="shared" si="3"/>
        <v>231208</v>
      </c>
    </row>
    <row r="88" spans="1:16" s="4" customFormat="1" ht="15.75" customHeight="1">
      <c r="A88" s="21" t="s">
        <v>65</v>
      </c>
      <c r="B88" s="11" t="s">
        <v>419</v>
      </c>
      <c r="C88" s="29">
        <v>2363</v>
      </c>
      <c r="D88" s="29">
        <v>58999</v>
      </c>
      <c r="E88" s="29">
        <v>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2"/>
        <v>2365</v>
      </c>
      <c r="P88" s="29">
        <f t="shared" si="3"/>
        <v>58999</v>
      </c>
    </row>
    <row r="89" spans="1:16" s="4" customFormat="1" ht="15.75" customHeight="1">
      <c r="A89" s="21" t="s">
        <v>66</v>
      </c>
      <c r="B89" s="11" t="s">
        <v>420</v>
      </c>
      <c r="C89" s="29">
        <v>1647</v>
      </c>
      <c r="D89" s="29">
        <v>83520</v>
      </c>
      <c r="E89" s="29">
        <v>1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2"/>
        <v>1648</v>
      </c>
      <c r="P89" s="29">
        <f t="shared" si="3"/>
        <v>83520</v>
      </c>
    </row>
    <row r="90" spans="1:16" s="4" customFormat="1" ht="15.75" customHeight="1">
      <c r="A90" s="21" t="s">
        <v>67</v>
      </c>
      <c r="B90" s="11" t="s">
        <v>421</v>
      </c>
      <c r="C90" s="29">
        <v>1345</v>
      </c>
      <c r="D90" s="29">
        <v>63355</v>
      </c>
      <c r="E90" s="29">
        <v>4</v>
      </c>
      <c r="F90" s="29">
        <v>618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2"/>
        <v>1349</v>
      </c>
      <c r="P90" s="29">
        <f t="shared" si="3"/>
        <v>63973</v>
      </c>
    </row>
    <row r="91" spans="1:16" s="4" customFormat="1" ht="15.75" customHeight="1">
      <c r="A91" s="21" t="s">
        <v>68</v>
      </c>
      <c r="B91" s="11" t="s">
        <v>422</v>
      </c>
      <c r="C91" s="29">
        <v>908</v>
      </c>
      <c r="D91" s="29">
        <v>19383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2"/>
        <v>908</v>
      </c>
      <c r="P91" s="29">
        <f t="shared" si="3"/>
        <v>19383</v>
      </c>
    </row>
    <row r="92" spans="1:16" s="4" customFormat="1" ht="15.75" customHeight="1">
      <c r="A92" s="21" t="s">
        <v>224</v>
      </c>
      <c r="B92" s="11" t="s">
        <v>423</v>
      </c>
      <c r="C92" s="29">
        <v>733</v>
      </c>
      <c r="D92" s="29">
        <v>14479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2"/>
        <v>733</v>
      </c>
      <c r="P92" s="29">
        <f t="shared" si="3"/>
        <v>14479</v>
      </c>
    </row>
    <row r="93" spans="1:16" s="4" customFormat="1" ht="15.75" customHeight="1">
      <c r="A93" s="21" t="s">
        <v>69</v>
      </c>
      <c r="B93" s="11" t="s">
        <v>424</v>
      </c>
      <c r="C93" s="29">
        <v>1564</v>
      </c>
      <c r="D93" s="29">
        <v>36354</v>
      </c>
      <c r="E93" s="29">
        <v>2</v>
      </c>
      <c r="F93" s="29">
        <v>0</v>
      </c>
      <c r="G93" s="29">
        <v>1</v>
      </c>
      <c r="H93" s="29">
        <v>10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2"/>
        <v>1567</v>
      </c>
      <c r="P93" s="29">
        <f t="shared" si="3"/>
        <v>36364</v>
      </c>
    </row>
    <row r="94" spans="1:16" s="4" customFormat="1" ht="15.75" customHeight="1">
      <c r="A94" s="21" t="s">
        <v>70</v>
      </c>
      <c r="B94" s="11" t="s">
        <v>425</v>
      </c>
      <c r="C94" s="29">
        <v>1605</v>
      </c>
      <c r="D94" s="29">
        <v>81038</v>
      </c>
      <c r="E94" s="29">
        <v>0</v>
      </c>
      <c r="F94" s="29">
        <v>0</v>
      </c>
      <c r="G94" s="29">
        <v>1</v>
      </c>
      <c r="H94" s="29">
        <v>16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2"/>
        <v>1606</v>
      </c>
      <c r="P94" s="29">
        <f t="shared" si="3"/>
        <v>81054</v>
      </c>
    </row>
    <row r="95" spans="1:16" s="4" customFormat="1" ht="15.75" customHeight="1">
      <c r="A95" s="21" t="s">
        <v>71</v>
      </c>
      <c r="B95" s="11" t="s">
        <v>426</v>
      </c>
      <c r="C95" s="29">
        <v>18590</v>
      </c>
      <c r="D95" s="29">
        <v>4101594</v>
      </c>
      <c r="E95" s="29">
        <v>99</v>
      </c>
      <c r="F95" s="29">
        <v>27168</v>
      </c>
      <c r="G95" s="29">
        <v>167</v>
      </c>
      <c r="H95" s="29">
        <v>24243</v>
      </c>
      <c r="I95" s="29">
        <v>211</v>
      </c>
      <c r="J95" s="29">
        <v>47158</v>
      </c>
      <c r="K95" s="29">
        <v>2</v>
      </c>
      <c r="L95" s="29">
        <v>123</v>
      </c>
      <c r="M95" s="29">
        <v>10</v>
      </c>
      <c r="N95" s="29">
        <v>51776</v>
      </c>
      <c r="O95" s="29">
        <f t="shared" si="2"/>
        <v>19079</v>
      </c>
      <c r="P95" s="29">
        <f t="shared" si="3"/>
        <v>4252062</v>
      </c>
    </row>
    <row r="96" spans="1:16" s="4" customFormat="1" ht="15.75" customHeight="1">
      <c r="A96" s="21" t="s">
        <v>72</v>
      </c>
      <c r="B96" s="11" t="s">
        <v>427</v>
      </c>
      <c r="C96" s="29">
        <v>1097</v>
      </c>
      <c r="D96" s="29">
        <v>42159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2"/>
        <v>1097</v>
      </c>
      <c r="P96" s="29">
        <f t="shared" si="3"/>
        <v>42159</v>
      </c>
    </row>
    <row r="97" spans="1:16" s="4" customFormat="1" ht="15.75" customHeight="1">
      <c r="A97" s="21" t="s">
        <v>73</v>
      </c>
      <c r="B97" s="11" t="s">
        <v>428</v>
      </c>
      <c r="C97" s="29">
        <v>1022</v>
      </c>
      <c r="D97" s="29">
        <v>47398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2"/>
        <v>1022</v>
      </c>
      <c r="P97" s="29">
        <f t="shared" si="3"/>
        <v>47398</v>
      </c>
    </row>
    <row r="98" spans="1:16" s="4" customFormat="1" ht="15.75" customHeight="1">
      <c r="A98" s="21" t="s">
        <v>74</v>
      </c>
      <c r="B98" s="11" t="s">
        <v>429</v>
      </c>
      <c r="C98" s="29">
        <v>2139</v>
      </c>
      <c r="D98" s="29">
        <v>207364</v>
      </c>
      <c r="E98" s="29">
        <v>0</v>
      </c>
      <c r="F98" s="29">
        <v>0</v>
      </c>
      <c r="G98" s="29">
        <v>2</v>
      </c>
      <c r="H98" s="29">
        <v>2941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2"/>
        <v>2141</v>
      </c>
      <c r="P98" s="29">
        <f t="shared" si="3"/>
        <v>210305</v>
      </c>
    </row>
    <row r="99" spans="1:16" s="4" customFormat="1" ht="15.75" customHeight="1">
      <c r="A99" s="21" t="s">
        <v>75</v>
      </c>
      <c r="B99" s="11" t="s">
        <v>430</v>
      </c>
      <c r="C99" s="29">
        <v>2457</v>
      </c>
      <c r="D99" s="29">
        <v>172915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2"/>
        <v>2457</v>
      </c>
      <c r="P99" s="29">
        <f t="shared" si="3"/>
        <v>172915</v>
      </c>
    </row>
    <row r="100" spans="1:16" s="4" customFormat="1" ht="15.75" customHeight="1">
      <c r="A100" s="21" t="s">
        <v>76</v>
      </c>
      <c r="B100" s="11" t="s">
        <v>431</v>
      </c>
      <c r="C100" s="29">
        <v>2748</v>
      </c>
      <c r="D100" s="29">
        <v>269145</v>
      </c>
      <c r="E100" s="29">
        <v>2</v>
      </c>
      <c r="F100" s="29">
        <v>12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2"/>
        <v>2750</v>
      </c>
      <c r="P100" s="29">
        <f t="shared" si="3"/>
        <v>269157</v>
      </c>
    </row>
    <row r="101" spans="1:16" s="4" customFormat="1" ht="15.75" customHeight="1">
      <c r="A101" s="21" t="s">
        <v>77</v>
      </c>
      <c r="B101" s="11" t="s">
        <v>432</v>
      </c>
      <c r="C101" s="29">
        <v>6581</v>
      </c>
      <c r="D101" s="29">
        <v>1016049</v>
      </c>
      <c r="E101" s="29">
        <v>4</v>
      </c>
      <c r="F101" s="29">
        <v>193</v>
      </c>
      <c r="G101" s="29">
        <v>7</v>
      </c>
      <c r="H101" s="29">
        <v>11370</v>
      </c>
      <c r="I101" s="29">
        <v>1</v>
      </c>
      <c r="J101" s="29">
        <v>4121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2"/>
        <v>6593</v>
      </c>
      <c r="P101" s="29">
        <f t="shared" si="3"/>
        <v>1031733</v>
      </c>
    </row>
    <row r="102" spans="1:16" s="4" customFormat="1" ht="15.75" customHeight="1">
      <c r="A102" s="21" t="s">
        <v>78</v>
      </c>
      <c r="B102" s="11" t="s">
        <v>433</v>
      </c>
      <c r="C102" s="29">
        <v>1461</v>
      </c>
      <c r="D102" s="29">
        <v>31478</v>
      </c>
      <c r="E102" s="29">
        <v>0</v>
      </c>
      <c r="F102" s="29">
        <v>0</v>
      </c>
      <c r="G102" s="29">
        <v>1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f t="shared" si="2"/>
        <v>1462</v>
      </c>
      <c r="P102" s="29">
        <f t="shared" si="3"/>
        <v>31478</v>
      </c>
    </row>
    <row r="103" spans="1:16" s="4" customFormat="1" ht="15.75" customHeight="1">
      <c r="A103" s="21" t="s">
        <v>79</v>
      </c>
      <c r="B103" s="11" t="s">
        <v>434</v>
      </c>
      <c r="C103" s="29">
        <v>754</v>
      </c>
      <c r="D103" s="29">
        <v>29502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f aca="true" t="shared" si="4" ref="O103:P109">C103+E103+G103+I103+K103+M103</f>
        <v>754</v>
      </c>
      <c r="P103" s="29">
        <f t="shared" si="4"/>
        <v>29502</v>
      </c>
    </row>
    <row r="104" spans="1:16" s="4" customFormat="1" ht="15.75" customHeight="1">
      <c r="A104" s="21" t="s">
        <v>329</v>
      </c>
      <c r="B104" s="11" t="s">
        <v>435</v>
      </c>
      <c r="C104" s="29">
        <v>32</v>
      </c>
      <c r="D104" s="29">
        <v>696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f t="shared" si="4"/>
        <v>32</v>
      </c>
      <c r="P104" s="29">
        <f t="shared" si="4"/>
        <v>696</v>
      </c>
    </row>
    <row r="105" spans="1:16" s="4" customFormat="1" ht="15.75" customHeight="1">
      <c r="A105" s="21" t="s">
        <v>80</v>
      </c>
      <c r="B105" s="11" t="s">
        <v>436</v>
      </c>
      <c r="C105" s="29">
        <v>2105</v>
      </c>
      <c r="D105" s="29">
        <v>188676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f t="shared" si="4"/>
        <v>2105</v>
      </c>
      <c r="P105" s="29">
        <f t="shared" si="4"/>
        <v>188676</v>
      </c>
    </row>
    <row r="106" spans="1:16" s="4" customFormat="1" ht="15.75" customHeight="1">
      <c r="A106" s="21" t="s">
        <v>81</v>
      </c>
      <c r="B106" s="11" t="s">
        <v>437</v>
      </c>
      <c r="C106" s="29">
        <v>413</v>
      </c>
      <c r="D106" s="29">
        <v>22122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f t="shared" si="4"/>
        <v>413</v>
      </c>
      <c r="P106" s="29">
        <f t="shared" si="4"/>
        <v>22122</v>
      </c>
    </row>
    <row r="107" spans="1:16" s="4" customFormat="1" ht="15.75" customHeight="1">
      <c r="A107" s="21" t="s">
        <v>82</v>
      </c>
      <c r="B107" s="11" t="s">
        <v>438</v>
      </c>
      <c r="C107" s="29">
        <v>745</v>
      </c>
      <c r="D107" s="29">
        <v>24071</v>
      </c>
      <c r="E107" s="29">
        <v>0</v>
      </c>
      <c r="F107" s="29">
        <v>0</v>
      </c>
      <c r="G107" s="29">
        <v>1</v>
      </c>
      <c r="H107" s="29">
        <v>7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f t="shared" si="4"/>
        <v>746</v>
      </c>
      <c r="P107" s="29">
        <f t="shared" si="4"/>
        <v>24078</v>
      </c>
    </row>
    <row r="108" spans="1:16" s="4" customFormat="1" ht="15.75" customHeight="1">
      <c r="A108" s="21" t="s">
        <v>83</v>
      </c>
      <c r="B108" s="11" t="s">
        <v>439</v>
      </c>
      <c r="C108" s="29">
        <v>454</v>
      </c>
      <c r="D108" s="29">
        <v>35460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f t="shared" si="4"/>
        <v>454</v>
      </c>
      <c r="P108" s="29">
        <f t="shared" si="4"/>
        <v>35460</v>
      </c>
    </row>
    <row r="109" spans="1:16" s="4" customFormat="1" ht="15.75" customHeight="1">
      <c r="A109" s="21" t="s">
        <v>84</v>
      </c>
      <c r="B109" s="11" t="s">
        <v>440</v>
      </c>
      <c r="C109" s="29">
        <v>185</v>
      </c>
      <c r="D109" s="29">
        <v>12623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f t="shared" si="4"/>
        <v>185</v>
      </c>
      <c r="P109" s="29">
        <f t="shared" si="4"/>
        <v>12623</v>
      </c>
    </row>
    <row r="110" spans="1:16" s="7" customFormat="1" ht="20.25" customHeight="1">
      <c r="A110" s="53" t="s">
        <v>200</v>
      </c>
      <c r="B110" s="53"/>
      <c r="C110" s="6">
        <f aca="true" t="shared" si="5" ref="C110:P110">SUM(C13:C109)</f>
        <v>383757</v>
      </c>
      <c r="D110" s="6">
        <f t="shared" si="5"/>
        <v>66622162</v>
      </c>
      <c r="E110" s="6">
        <f t="shared" si="5"/>
        <v>412</v>
      </c>
      <c r="F110" s="6">
        <f t="shared" si="5"/>
        <v>198967</v>
      </c>
      <c r="G110" s="6">
        <f t="shared" si="5"/>
        <v>1058</v>
      </c>
      <c r="H110" s="6">
        <f t="shared" si="5"/>
        <v>575879</v>
      </c>
      <c r="I110" s="6">
        <f t="shared" si="5"/>
        <v>695</v>
      </c>
      <c r="J110" s="6">
        <f t="shared" si="5"/>
        <v>1138499</v>
      </c>
      <c r="K110" s="6">
        <f t="shared" si="5"/>
        <v>6</v>
      </c>
      <c r="L110" s="6">
        <f t="shared" si="5"/>
        <v>137</v>
      </c>
      <c r="M110" s="6">
        <f t="shared" si="5"/>
        <v>43</v>
      </c>
      <c r="N110" s="6">
        <f t="shared" si="5"/>
        <v>96428</v>
      </c>
      <c r="O110" s="6">
        <f t="shared" si="5"/>
        <v>385971</v>
      </c>
      <c r="P110" s="6">
        <f t="shared" si="5"/>
        <v>68632072</v>
      </c>
    </row>
    <row r="111" spans="1:16" s="7" customFormat="1" ht="20.25" customHeight="1">
      <c r="A111" s="53" t="s">
        <v>210</v>
      </c>
      <c r="B111" s="53"/>
      <c r="C111" s="6">
        <v>29373</v>
      </c>
      <c r="D111" s="6">
        <v>1065855</v>
      </c>
      <c r="E111" s="6">
        <v>3</v>
      </c>
      <c r="F111" s="6">
        <v>0</v>
      </c>
      <c r="G111" s="6">
        <v>1</v>
      </c>
      <c r="H111" s="6">
        <v>113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0">
        <f>C111+E111+G111+I111+K111+M111</f>
        <v>29377</v>
      </c>
      <c r="P111" s="40">
        <f>D111+F111+H111+J111+L111+N111</f>
        <v>1065968</v>
      </c>
    </row>
    <row r="112" spans="1:16" s="7" customFormat="1" ht="20.25" customHeight="1">
      <c r="A112" s="53" t="s">
        <v>92</v>
      </c>
      <c r="B112" s="53"/>
      <c r="C112" s="6">
        <f>C110+C111</f>
        <v>413130</v>
      </c>
      <c r="D112" s="6">
        <f aca="true" t="shared" si="6" ref="D112:N112">D110+D111</f>
        <v>67688017</v>
      </c>
      <c r="E112" s="6">
        <f t="shared" si="6"/>
        <v>415</v>
      </c>
      <c r="F112" s="6">
        <f t="shared" si="6"/>
        <v>198967</v>
      </c>
      <c r="G112" s="6">
        <f t="shared" si="6"/>
        <v>1059</v>
      </c>
      <c r="H112" s="6">
        <f t="shared" si="6"/>
        <v>575992</v>
      </c>
      <c r="I112" s="6">
        <f t="shared" si="6"/>
        <v>695</v>
      </c>
      <c r="J112" s="6">
        <f t="shared" si="6"/>
        <v>1138499</v>
      </c>
      <c r="K112" s="6">
        <f t="shared" si="6"/>
        <v>6</v>
      </c>
      <c r="L112" s="6">
        <f t="shared" si="6"/>
        <v>137</v>
      </c>
      <c r="M112" s="6">
        <f t="shared" si="6"/>
        <v>43</v>
      </c>
      <c r="N112" s="6">
        <f t="shared" si="6"/>
        <v>96428</v>
      </c>
      <c r="O112" s="40">
        <f>C112+E112+G112+I112+K112+M112</f>
        <v>415348</v>
      </c>
      <c r="P112" s="40">
        <f>D112+F112+H112+J112+L112+N112</f>
        <v>69698040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2">
    <mergeCell ref="A2:C2"/>
    <mergeCell ref="A1:C1"/>
    <mergeCell ref="A112:B112"/>
    <mergeCell ref="A3:B3"/>
    <mergeCell ref="A5:P5"/>
    <mergeCell ref="A6:P6"/>
    <mergeCell ref="N8:P8"/>
    <mergeCell ref="A9:A12"/>
    <mergeCell ref="K11:L11"/>
    <mergeCell ref="M11:N11"/>
    <mergeCell ref="A110:B110"/>
    <mergeCell ref="A111:B11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ignoredErrors>
    <ignoredError sqref="O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D87">
      <selection activeCell="O112" sqref="O112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2" t="s">
        <v>213</v>
      </c>
      <c r="O8" s="52"/>
      <c r="P8" s="52"/>
    </row>
    <row r="9" spans="1:16" s="3" customFormat="1" ht="15" customHeight="1">
      <c r="A9" s="45" t="s">
        <v>88</v>
      </c>
      <c r="B9" s="45" t="s">
        <v>89</v>
      </c>
      <c r="C9" s="45" t="s">
        <v>101</v>
      </c>
      <c r="D9" s="45"/>
      <c r="E9" s="45"/>
      <c r="F9" s="45"/>
      <c r="G9" s="45"/>
      <c r="H9" s="45"/>
      <c r="I9" s="45" t="s">
        <v>102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344</v>
      </c>
      <c r="C13" s="28">
        <v>49909</v>
      </c>
      <c r="D13" s="28">
        <v>1045518</v>
      </c>
      <c r="E13" s="28">
        <v>1175</v>
      </c>
      <c r="F13" s="28">
        <v>54168</v>
      </c>
      <c r="G13" s="28">
        <v>2</v>
      </c>
      <c r="H13" s="28">
        <v>2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51086</v>
      </c>
      <c r="P13" s="28">
        <f>D13+F13+H13+J13+L13+N13</f>
        <v>1099688</v>
      </c>
    </row>
    <row r="14" spans="1:16" s="4" customFormat="1" ht="15.75" customHeight="1">
      <c r="A14" s="21" t="s">
        <v>1</v>
      </c>
      <c r="B14" s="11" t="s">
        <v>345</v>
      </c>
      <c r="C14" s="29">
        <v>3129</v>
      </c>
      <c r="D14" s="29">
        <v>93307</v>
      </c>
      <c r="E14" s="29">
        <v>372</v>
      </c>
      <c r="F14" s="29">
        <v>24989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6">C14+E14+G14+I14+K14+M14</f>
        <v>3501</v>
      </c>
      <c r="P14" s="29">
        <f t="shared" si="0"/>
        <v>118296</v>
      </c>
    </row>
    <row r="15" spans="1:16" s="4" customFormat="1" ht="15.75" customHeight="1">
      <c r="A15" s="21" t="s">
        <v>2</v>
      </c>
      <c r="B15" s="11" t="s">
        <v>346</v>
      </c>
      <c r="C15" s="29">
        <v>2220</v>
      </c>
      <c r="D15" s="29">
        <v>36433</v>
      </c>
      <c r="E15" s="29">
        <v>72</v>
      </c>
      <c r="F15" s="29">
        <v>4801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2292</v>
      </c>
      <c r="P15" s="29">
        <f t="shared" si="0"/>
        <v>41234</v>
      </c>
    </row>
    <row r="16" spans="1:16" s="4" customFormat="1" ht="15.75" customHeight="1">
      <c r="A16" s="21" t="s">
        <v>3</v>
      </c>
      <c r="B16" s="11" t="s">
        <v>347</v>
      </c>
      <c r="C16" s="29">
        <v>8259</v>
      </c>
      <c r="D16" s="29">
        <v>168150</v>
      </c>
      <c r="E16" s="29">
        <v>285</v>
      </c>
      <c r="F16" s="29">
        <v>16454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8544</v>
      </c>
      <c r="P16" s="29">
        <f t="shared" si="0"/>
        <v>184604</v>
      </c>
    </row>
    <row r="17" spans="1:16" s="4" customFormat="1" ht="15.75" customHeight="1">
      <c r="A17" s="21" t="s">
        <v>4</v>
      </c>
      <c r="B17" s="11" t="s">
        <v>348</v>
      </c>
      <c r="C17" s="29">
        <v>782</v>
      </c>
      <c r="D17" s="29">
        <v>14884</v>
      </c>
      <c r="E17" s="29">
        <v>79</v>
      </c>
      <c r="F17" s="29">
        <v>6587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861</v>
      </c>
      <c r="P17" s="29">
        <f t="shared" si="0"/>
        <v>21471</v>
      </c>
    </row>
    <row r="18" spans="1:16" s="4" customFormat="1" ht="15.75" customHeight="1">
      <c r="A18" s="21" t="s">
        <v>5</v>
      </c>
      <c r="B18" s="11" t="s">
        <v>349</v>
      </c>
      <c r="C18" s="29">
        <v>12109</v>
      </c>
      <c r="D18" s="29">
        <v>296962</v>
      </c>
      <c r="E18" s="29">
        <v>706</v>
      </c>
      <c r="F18" s="29">
        <v>50650</v>
      </c>
      <c r="G18" s="29">
        <v>2</v>
      </c>
      <c r="H18" s="29">
        <v>317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12817</v>
      </c>
      <c r="P18" s="29">
        <f t="shared" si="0"/>
        <v>347929</v>
      </c>
    </row>
    <row r="19" spans="1:16" s="4" customFormat="1" ht="15.75" customHeight="1">
      <c r="A19" s="21" t="s">
        <v>6</v>
      </c>
      <c r="B19" s="11" t="s">
        <v>350</v>
      </c>
      <c r="C19" s="29">
        <v>4468</v>
      </c>
      <c r="D19" s="29">
        <v>110678</v>
      </c>
      <c r="E19" s="29">
        <v>254</v>
      </c>
      <c r="F19" s="29">
        <v>13697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4722</v>
      </c>
      <c r="P19" s="29">
        <f t="shared" si="0"/>
        <v>124375</v>
      </c>
    </row>
    <row r="20" spans="1:16" s="4" customFormat="1" ht="15.75" customHeight="1">
      <c r="A20" s="21" t="s">
        <v>7</v>
      </c>
      <c r="B20" s="11" t="s">
        <v>351</v>
      </c>
      <c r="C20" s="29">
        <v>4401</v>
      </c>
      <c r="D20" s="29">
        <v>82472</v>
      </c>
      <c r="E20" s="29">
        <v>40</v>
      </c>
      <c r="F20" s="29">
        <v>1885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4441</v>
      </c>
      <c r="P20" s="29">
        <f t="shared" si="0"/>
        <v>84357</v>
      </c>
    </row>
    <row r="21" spans="1:16" s="4" customFormat="1" ht="15.75" customHeight="1">
      <c r="A21" s="21" t="s">
        <v>8</v>
      </c>
      <c r="B21" s="11" t="s">
        <v>352</v>
      </c>
      <c r="C21" s="29">
        <v>6339</v>
      </c>
      <c r="D21" s="29">
        <v>105698</v>
      </c>
      <c r="E21" s="29">
        <v>139</v>
      </c>
      <c r="F21" s="29">
        <v>8334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6478</v>
      </c>
      <c r="P21" s="29">
        <f t="shared" si="0"/>
        <v>114032</v>
      </c>
    </row>
    <row r="22" spans="1:16" s="4" customFormat="1" ht="15.75" customHeight="1">
      <c r="A22" s="21" t="s">
        <v>316</v>
      </c>
      <c r="B22" s="11" t="s">
        <v>353</v>
      </c>
      <c r="C22" s="29">
        <v>389</v>
      </c>
      <c r="D22" s="29">
        <v>9623</v>
      </c>
      <c r="E22" s="29">
        <v>2</v>
      </c>
      <c r="F22" s="29">
        <v>175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391</v>
      </c>
      <c r="P22" s="29">
        <f t="shared" si="0"/>
        <v>9798</v>
      </c>
    </row>
    <row r="23" spans="1:16" s="4" customFormat="1" ht="15.75" customHeight="1">
      <c r="A23" s="21" t="s">
        <v>9</v>
      </c>
      <c r="B23" s="11" t="s">
        <v>354</v>
      </c>
      <c r="C23" s="29">
        <v>6943</v>
      </c>
      <c r="D23" s="29">
        <v>172088</v>
      </c>
      <c r="E23" s="29">
        <v>783</v>
      </c>
      <c r="F23" s="29">
        <v>58273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7726</v>
      </c>
      <c r="P23" s="29">
        <f t="shared" si="0"/>
        <v>230362</v>
      </c>
    </row>
    <row r="24" spans="1:16" s="4" customFormat="1" ht="15.75" customHeight="1">
      <c r="A24" s="21" t="s">
        <v>10</v>
      </c>
      <c r="B24" s="11" t="s">
        <v>355</v>
      </c>
      <c r="C24" s="29">
        <v>3584</v>
      </c>
      <c r="D24" s="29">
        <v>60367</v>
      </c>
      <c r="E24" s="29">
        <v>34</v>
      </c>
      <c r="F24" s="29">
        <v>2467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3618</v>
      </c>
      <c r="P24" s="29">
        <f t="shared" si="0"/>
        <v>62834</v>
      </c>
    </row>
    <row r="25" spans="1:16" s="4" customFormat="1" ht="15.75" customHeight="1">
      <c r="A25" s="21" t="s">
        <v>11</v>
      </c>
      <c r="B25" s="11" t="s">
        <v>356</v>
      </c>
      <c r="C25" s="29">
        <v>6759</v>
      </c>
      <c r="D25" s="29">
        <v>176577</v>
      </c>
      <c r="E25" s="29">
        <v>104</v>
      </c>
      <c r="F25" s="29">
        <v>6869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6863</v>
      </c>
      <c r="P25" s="29">
        <f t="shared" si="0"/>
        <v>183446</v>
      </c>
    </row>
    <row r="26" spans="1:16" s="4" customFormat="1" ht="15.75" customHeight="1">
      <c r="A26" s="21" t="s">
        <v>12</v>
      </c>
      <c r="B26" s="11" t="s">
        <v>357</v>
      </c>
      <c r="C26" s="29">
        <v>3576</v>
      </c>
      <c r="D26" s="29">
        <v>94336</v>
      </c>
      <c r="E26" s="29">
        <v>265</v>
      </c>
      <c r="F26" s="29">
        <v>17416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3841</v>
      </c>
      <c r="P26" s="29">
        <f t="shared" si="0"/>
        <v>111752</v>
      </c>
    </row>
    <row r="27" spans="1:16" s="4" customFormat="1" ht="15.75" customHeight="1">
      <c r="A27" s="21" t="s">
        <v>318</v>
      </c>
      <c r="B27" s="11" t="s">
        <v>358</v>
      </c>
      <c r="C27" s="29">
        <v>790</v>
      </c>
      <c r="D27" s="29">
        <v>26351</v>
      </c>
      <c r="E27" s="29">
        <v>28</v>
      </c>
      <c r="F27" s="29">
        <v>2468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818</v>
      </c>
      <c r="P27" s="29">
        <f t="shared" si="0"/>
        <v>28819</v>
      </c>
    </row>
    <row r="28" spans="1:16" s="4" customFormat="1" ht="15.75" customHeight="1">
      <c r="A28" s="21" t="s">
        <v>13</v>
      </c>
      <c r="B28" s="11" t="s">
        <v>359</v>
      </c>
      <c r="C28" s="29">
        <v>22512</v>
      </c>
      <c r="D28" s="29">
        <v>618340</v>
      </c>
      <c r="E28" s="29">
        <v>809</v>
      </c>
      <c r="F28" s="29">
        <v>58870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23321</v>
      </c>
      <c r="P28" s="29">
        <f t="shared" si="0"/>
        <v>677210</v>
      </c>
    </row>
    <row r="29" spans="1:16" s="4" customFormat="1" ht="15.75" customHeight="1">
      <c r="A29" s="21" t="s">
        <v>14</v>
      </c>
      <c r="B29" s="11" t="s">
        <v>360</v>
      </c>
      <c r="C29" s="29">
        <v>17276</v>
      </c>
      <c r="D29" s="29">
        <v>457610</v>
      </c>
      <c r="E29" s="29">
        <v>1348</v>
      </c>
      <c r="F29" s="29">
        <v>115418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18624</v>
      </c>
      <c r="P29" s="29">
        <f t="shared" si="0"/>
        <v>573028</v>
      </c>
    </row>
    <row r="30" spans="1:16" s="4" customFormat="1" ht="15.75" customHeight="1">
      <c r="A30" s="21" t="s">
        <v>15</v>
      </c>
      <c r="B30" s="11" t="s">
        <v>361</v>
      </c>
      <c r="C30" s="29">
        <v>14143</v>
      </c>
      <c r="D30" s="29">
        <v>343352</v>
      </c>
      <c r="E30" s="29">
        <v>311</v>
      </c>
      <c r="F30" s="29">
        <v>17346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14454</v>
      </c>
      <c r="P30" s="29">
        <f t="shared" si="0"/>
        <v>360698</v>
      </c>
    </row>
    <row r="31" spans="1:16" s="4" customFormat="1" ht="15.75" customHeight="1">
      <c r="A31" s="21" t="s">
        <v>320</v>
      </c>
      <c r="B31" s="11" t="s">
        <v>362</v>
      </c>
      <c r="C31" s="29">
        <v>1767</v>
      </c>
      <c r="D31" s="29">
        <v>36578</v>
      </c>
      <c r="E31" s="29">
        <v>25</v>
      </c>
      <c r="F31" s="29">
        <v>1648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1792</v>
      </c>
      <c r="P31" s="29">
        <f t="shared" si="0"/>
        <v>38226</v>
      </c>
    </row>
    <row r="32" spans="1:16" s="4" customFormat="1" ht="15.75" customHeight="1">
      <c r="A32" s="21" t="s">
        <v>221</v>
      </c>
      <c r="B32" s="11" t="s">
        <v>363</v>
      </c>
      <c r="C32" s="29">
        <v>2535</v>
      </c>
      <c r="D32" s="29">
        <v>65111</v>
      </c>
      <c r="E32" s="29">
        <v>70</v>
      </c>
      <c r="F32" s="29">
        <v>4228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2605</v>
      </c>
      <c r="P32" s="29">
        <f t="shared" si="0"/>
        <v>69339</v>
      </c>
    </row>
    <row r="33" spans="1:16" s="4" customFormat="1" ht="15.75" customHeight="1">
      <c r="A33" s="21" t="s">
        <v>16</v>
      </c>
      <c r="B33" s="11" t="s">
        <v>364</v>
      </c>
      <c r="C33" s="29">
        <v>3380</v>
      </c>
      <c r="D33" s="29">
        <v>65748</v>
      </c>
      <c r="E33" s="29">
        <v>36</v>
      </c>
      <c r="F33" s="29">
        <v>1292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3416</v>
      </c>
      <c r="P33" s="29">
        <f t="shared" si="0"/>
        <v>67040</v>
      </c>
    </row>
    <row r="34" spans="1:16" s="4" customFormat="1" ht="15.75" customHeight="1">
      <c r="A34" s="21" t="s">
        <v>17</v>
      </c>
      <c r="B34" s="11" t="s">
        <v>365</v>
      </c>
      <c r="C34" s="29">
        <v>499667</v>
      </c>
      <c r="D34" s="29">
        <v>13682520</v>
      </c>
      <c r="E34" s="29">
        <v>12496</v>
      </c>
      <c r="F34" s="29">
        <v>696274</v>
      </c>
      <c r="G34" s="29">
        <v>18</v>
      </c>
      <c r="H34" s="29">
        <v>890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512181</v>
      </c>
      <c r="P34" s="29">
        <f t="shared" si="0"/>
        <v>14379684</v>
      </c>
    </row>
    <row r="35" spans="1:16" s="4" customFormat="1" ht="15.75" customHeight="1">
      <c r="A35" s="21" t="s">
        <v>18</v>
      </c>
      <c r="B35" s="11" t="s">
        <v>366</v>
      </c>
      <c r="C35" s="29">
        <v>6244</v>
      </c>
      <c r="D35" s="29">
        <v>130464</v>
      </c>
      <c r="E35" s="29">
        <v>42</v>
      </c>
      <c r="F35" s="29">
        <v>1951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6286</v>
      </c>
      <c r="P35" s="29">
        <f t="shared" si="0"/>
        <v>132415</v>
      </c>
    </row>
    <row r="36" spans="1:16" s="4" customFormat="1" ht="15.75" customHeight="1">
      <c r="A36" s="21" t="s">
        <v>19</v>
      </c>
      <c r="B36" s="11" t="s">
        <v>367</v>
      </c>
      <c r="C36" s="29">
        <v>3728</v>
      </c>
      <c r="D36" s="29">
        <v>48154</v>
      </c>
      <c r="E36" s="29">
        <v>2</v>
      </c>
      <c r="F36" s="29">
        <v>211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3730</v>
      </c>
      <c r="P36" s="29">
        <f t="shared" si="0"/>
        <v>48365</v>
      </c>
    </row>
    <row r="37" spans="1:16" s="4" customFormat="1" ht="15.75" customHeight="1">
      <c r="A37" s="21" t="s">
        <v>20</v>
      </c>
      <c r="B37" s="11" t="s">
        <v>368</v>
      </c>
      <c r="C37" s="29">
        <v>4118</v>
      </c>
      <c r="D37" s="29">
        <v>90158</v>
      </c>
      <c r="E37" s="29">
        <v>97</v>
      </c>
      <c r="F37" s="29">
        <v>5821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4215</v>
      </c>
      <c r="P37" s="29">
        <f t="shared" si="0"/>
        <v>95979</v>
      </c>
    </row>
    <row r="38" spans="1:16" s="4" customFormat="1" ht="15.75" customHeight="1">
      <c r="A38" s="21" t="s">
        <v>21</v>
      </c>
      <c r="B38" s="11" t="s">
        <v>369</v>
      </c>
      <c r="C38" s="29">
        <v>2587</v>
      </c>
      <c r="D38" s="29">
        <v>73076</v>
      </c>
      <c r="E38" s="29">
        <v>533</v>
      </c>
      <c r="F38" s="29">
        <v>54965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3120</v>
      </c>
      <c r="P38" s="29">
        <f t="shared" si="0"/>
        <v>128041</v>
      </c>
    </row>
    <row r="39" spans="1:16" s="4" customFormat="1" ht="15.75" customHeight="1">
      <c r="A39" s="21" t="s">
        <v>322</v>
      </c>
      <c r="B39" s="11" t="s">
        <v>370</v>
      </c>
      <c r="C39" s="29">
        <v>1170</v>
      </c>
      <c r="D39" s="29">
        <v>25676</v>
      </c>
      <c r="E39" s="29">
        <v>22</v>
      </c>
      <c r="F39" s="29">
        <v>2324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1192</v>
      </c>
      <c r="P39" s="29">
        <f t="shared" si="0"/>
        <v>28000</v>
      </c>
    </row>
    <row r="40" spans="1:16" s="4" customFormat="1" ht="15.75" customHeight="1">
      <c r="A40" s="21" t="s">
        <v>324</v>
      </c>
      <c r="B40" s="11" t="s">
        <v>371</v>
      </c>
      <c r="C40" s="29">
        <v>2765</v>
      </c>
      <c r="D40" s="29">
        <v>50234</v>
      </c>
      <c r="E40" s="29">
        <v>22</v>
      </c>
      <c r="F40" s="29">
        <v>551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2787</v>
      </c>
      <c r="P40" s="29">
        <f t="shared" si="0"/>
        <v>50785</v>
      </c>
    </row>
    <row r="41" spans="1:16" s="4" customFormat="1" ht="15.75" customHeight="1">
      <c r="A41" s="21" t="s">
        <v>22</v>
      </c>
      <c r="B41" s="11" t="s">
        <v>372</v>
      </c>
      <c r="C41" s="29">
        <v>25594</v>
      </c>
      <c r="D41" s="29">
        <v>714503</v>
      </c>
      <c r="E41" s="29">
        <v>395</v>
      </c>
      <c r="F41" s="29">
        <v>20586</v>
      </c>
      <c r="G41" s="29">
        <v>1</v>
      </c>
      <c r="H41" s="29">
        <v>2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25990</v>
      </c>
      <c r="P41" s="29">
        <f t="shared" si="0"/>
        <v>735091</v>
      </c>
    </row>
    <row r="42" spans="1:16" s="4" customFormat="1" ht="15.75" customHeight="1">
      <c r="A42" s="21" t="s">
        <v>23</v>
      </c>
      <c r="B42" s="11" t="s">
        <v>373</v>
      </c>
      <c r="C42" s="29">
        <v>7786</v>
      </c>
      <c r="D42" s="29">
        <v>191045</v>
      </c>
      <c r="E42" s="29">
        <v>709</v>
      </c>
      <c r="F42" s="29">
        <v>46741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8495</v>
      </c>
      <c r="P42" s="29">
        <f t="shared" si="0"/>
        <v>237786</v>
      </c>
    </row>
    <row r="43" spans="1:16" s="4" customFormat="1" ht="15.75" customHeight="1">
      <c r="A43" s="21" t="s">
        <v>24</v>
      </c>
      <c r="B43" s="11" t="s">
        <v>374</v>
      </c>
      <c r="C43" s="29">
        <v>1269</v>
      </c>
      <c r="D43" s="29">
        <v>24478</v>
      </c>
      <c r="E43" s="29">
        <v>47</v>
      </c>
      <c r="F43" s="29">
        <v>1706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1316</v>
      </c>
      <c r="P43" s="29">
        <f t="shared" si="0"/>
        <v>26184</v>
      </c>
    </row>
    <row r="44" spans="1:16" s="4" customFormat="1" ht="15.75" customHeight="1">
      <c r="A44" s="21" t="s">
        <v>25</v>
      </c>
      <c r="B44" s="11" t="s">
        <v>375</v>
      </c>
      <c r="C44" s="29">
        <v>2745</v>
      </c>
      <c r="D44" s="29">
        <v>60227</v>
      </c>
      <c r="E44" s="29">
        <v>156</v>
      </c>
      <c r="F44" s="29">
        <v>12263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2901</v>
      </c>
      <c r="P44" s="29">
        <f t="shared" si="0"/>
        <v>72490</v>
      </c>
    </row>
    <row r="45" spans="1:16" s="4" customFormat="1" ht="15.75" customHeight="1">
      <c r="A45" s="21" t="s">
        <v>26</v>
      </c>
      <c r="B45" s="11" t="s">
        <v>376</v>
      </c>
      <c r="C45" s="29">
        <v>2680</v>
      </c>
      <c r="D45" s="29">
        <v>35901</v>
      </c>
      <c r="E45" s="29">
        <v>36</v>
      </c>
      <c r="F45" s="29">
        <v>2113</v>
      </c>
      <c r="G45" s="29">
        <v>1</v>
      </c>
      <c r="H45" s="29">
        <v>12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2717</v>
      </c>
      <c r="P45" s="29">
        <f t="shared" si="0"/>
        <v>38026</v>
      </c>
    </row>
    <row r="46" spans="1:16" s="4" customFormat="1" ht="15.75" customHeight="1">
      <c r="A46" s="21" t="s">
        <v>27</v>
      </c>
      <c r="B46" s="11" t="s">
        <v>377</v>
      </c>
      <c r="C46" s="29">
        <v>5754</v>
      </c>
      <c r="D46" s="29">
        <v>118697</v>
      </c>
      <c r="E46" s="29">
        <v>42</v>
      </c>
      <c r="F46" s="29">
        <v>1030</v>
      </c>
      <c r="G46" s="29">
        <v>1</v>
      </c>
      <c r="H46" s="29">
        <v>37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5797</v>
      </c>
      <c r="P46" s="29">
        <f t="shared" si="0"/>
        <v>119764</v>
      </c>
    </row>
    <row r="47" spans="1:16" s="4" customFormat="1" ht="15.75" customHeight="1">
      <c r="A47" s="21" t="s">
        <v>28</v>
      </c>
      <c r="B47" s="11" t="s">
        <v>378</v>
      </c>
      <c r="C47" s="29">
        <v>11334</v>
      </c>
      <c r="D47" s="29">
        <v>235851</v>
      </c>
      <c r="E47" s="29">
        <v>115</v>
      </c>
      <c r="F47" s="29">
        <v>4727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11449</v>
      </c>
      <c r="P47" s="29">
        <f t="shared" si="0"/>
        <v>240578</v>
      </c>
    </row>
    <row r="48" spans="1:16" s="4" customFormat="1" ht="15.75" customHeight="1">
      <c r="A48" s="22" t="s">
        <v>29</v>
      </c>
      <c r="B48" s="12" t="s">
        <v>379</v>
      </c>
      <c r="C48" s="30">
        <v>88764</v>
      </c>
      <c r="D48" s="30">
        <v>2381948</v>
      </c>
      <c r="E48" s="30">
        <v>2541</v>
      </c>
      <c r="F48" s="30">
        <v>133611</v>
      </c>
      <c r="G48" s="30">
        <v>5</v>
      </c>
      <c r="H48" s="30">
        <v>18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f t="shared" si="0"/>
        <v>91310</v>
      </c>
      <c r="P48" s="30">
        <f t="shared" si="0"/>
        <v>2515577</v>
      </c>
    </row>
    <row r="49" spans="1:16" s="4" customFormat="1" ht="15.75" customHeight="1">
      <c r="A49" s="21" t="s">
        <v>30</v>
      </c>
      <c r="B49" s="11" t="s">
        <v>380</v>
      </c>
      <c r="C49" s="29">
        <v>9332</v>
      </c>
      <c r="D49" s="29">
        <v>299439</v>
      </c>
      <c r="E49" s="29">
        <v>662</v>
      </c>
      <c r="F49" s="29">
        <v>50393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9994</v>
      </c>
      <c r="P49" s="29">
        <f t="shared" si="0"/>
        <v>349832</v>
      </c>
    </row>
    <row r="50" spans="1:16" s="4" customFormat="1" ht="15.75" customHeight="1">
      <c r="A50" s="21" t="s">
        <v>31</v>
      </c>
      <c r="B50" s="11" t="s">
        <v>381</v>
      </c>
      <c r="C50" s="29">
        <v>5379</v>
      </c>
      <c r="D50" s="29">
        <v>135924</v>
      </c>
      <c r="E50" s="29">
        <v>129</v>
      </c>
      <c r="F50" s="29">
        <v>5260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5508</v>
      </c>
      <c r="P50" s="29">
        <f t="shared" si="0"/>
        <v>141184</v>
      </c>
    </row>
    <row r="51" spans="1:16" s="4" customFormat="1" ht="15.75" customHeight="1">
      <c r="A51" s="21" t="s">
        <v>32</v>
      </c>
      <c r="B51" s="11" t="s">
        <v>382</v>
      </c>
      <c r="C51" s="29">
        <v>8758</v>
      </c>
      <c r="D51" s="29">
        <v>161781</v>
      </c>
      <c r="E51" s="29">
        <v>337</v>
      </c>
      <c r="F51" s="29">
        <v>17955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9095</v>
      </c>
      <c r="P51" s="29">
        <f t="shared" si="0"/>
        <v>179736</v>
      </c>
    </row>
    <row r="52" spans="1:16" s="4" customFormat="1" ht="15.75" customHeight="1">
      <c r="A52" s="21" t="s">
        <v>33</v>
      </c>
      <c r="B52" s="11" t="s">
        <v>383</v>
      </c>
      <c r="C52" s="29">
        <v>6608</v>
      </c>
      <c r="D52" s="29">
        <v>161715</v>
      </c>
      <c r="E52" s="29">
        <v>334</v>
      </c>
      <c r="F52" s="29">
        <v>17512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6942</v>
      </c>
      <c r="P52" s="29">
        <f t="shared" si="0"/>
        <v>179227</v>
      </c>
    </row>
    <row r="53" spans="1:16" s="4" customFormat="1" ht="15.75" customHeight="1">
      <c r="A53" s="21" t="s">
        <v>34</v>
      </c>
      <c r="B53" s="11" t="s">
        <v>384</v>
      </c>
      <c r="C53" s="29">
        <v>14928</v>
      </c>
      <c r="D53" s="29">
        <v>353000</v>
      </c>
      <c r="E53" s="29">
        <v>602</v>
      </c>
      <c r="F53" s="29">
        <v>39280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15530</v>
      </c>
      <c r="P53" s="29">
        <f t="shared" si="0"/>
        <v>392280</v>
      </c>
    </row>
    <row r="54" spans="1:16" s="4" customFormat="1" ht="15.75" customHeight="1">
      <c r="A54" s="21" t="s">
        <v>222</v>
      </c>
      <c r="B54" s="11" t="s">
        <v>385</v>
      </c>
      <c r="C54" s="29">
        <v>1488</v>
      </c>
      <c r="D54" s="29">
        <v>28645</v>
      </c>
      <c r="E54" s="29">
        <v>2</v>
      </c>
      <c r="F54" s="29">
        <v>6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1490</v>
      </c>
      <c r="P54" s="29">
        <f t="shared" si="0"/>
        <v>28651</v>
      </c>
    </row>
    <row r="55" spans="1:16" s="4" customFormat="1" ht="15.75" customHeight="1">
      <c r="A55" s="21" t="s">
        <v>325</v>
      </c>
      <c r="B55" s="11" t="s">
        <v>386</v>
      </c>
      <c r="C55" s="29">
        <v>1123</v>
      </c>
      <c r="D55" s="29">
        <v>38965</v>
      </c>
      <c r="E55" s="29">
        <v>59</v>
      </c>
      <c r="F55" s="29">
        <v>4331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1182</v>
      </c>
      <c r="P55" s="29">
        <f t="shared" si="0"/>
        <v>43296</v>
      </c>
    </row>
    <row r="56" spans="1:16" s="4" customFormat="1" ht="15.75" customHeight="1">
      <c r="A56" s="21" t="s">
        <v>35</v>
      </c>
      <c r="B56" s="11" t="s">
        <v>387</v>
      </c>
      <c r="C56" s="29">
        <v>4115</v>
      </c>
      <c r="D56" s="29">
        <v>106773</v>
      </c>
      <c r="E56" s="29">
        <v>49</v>
      </c>
      <c r="F56" s="29">
        <v>4119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4164</v>
      </c>
      <c r="P56" s="29">
        <f t="shared" si="0"/>
        <v>110892</v>
      </c>
    </row>
    <row r="57" spans="1:16" s="4" customFormat="1" ht="15.75" customHeight="1">
      <c r="A57" s="21" t="s">
        <v>36</v>
      </c>
      <c r="B57" s="11" t="s">
        <v>388</v>
      </c>
      <c r="C57" s="29">
        <v>43043</v>
      </c>
      <c r="D57" s="29">
        <v>1155574</v>
      </c>
      <c r="E57" s="29">
        <v>1147</v>
      </c>
      <c r="F57" s="29">
        <v>65249</v>
      </c>
      <c r="G57" s="29">
        <v>20</v>
      </c>
      <c r="H57" s="29">
        <v>428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44210</v>
      </c>
      <c r="P57" s="29">
        <f t="shared" si="0"/>
        <v>1221251</v>
      </c>
    </row>
    <row r="58" spans="1:16" s="4" customFormat="1" ht="15.75" customHeight="1">
      <c r="A58" s="21" t="s">
        <v>37</v>
      </c>
      <c r="B58" s="11" t="s">
        <v>389</v>
      </c>
      <c r="C58" s="29">
        <v>13756</v>
      </c>
      <c r="D58" s="29">
        <v>304485</v>
      </c>
      <c r="E58" s="29">
        <v>290</v>
      </c>
      <c r="F58" s="29">
        <v>11446</v>
      </c>
      <c r="G58" s="29">
        <v>1</v>
      </c>
      <c r="H58" s="29">
        <v>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14047</v>
      </c>
      <c r="P58" s="29">
        <f t="shared" si="0"/>
        <v>315933</v>
      </c>
    </row>
    <row r="59" spans="1:16" s="4" customFormat="1" ht="15.75" customHeight="1">
      <c r="A59" s="21" t="s">
        <v>38</v>
      </c>
      <c r="B59" s="11" t="s">
        <v>390</v>
      </c>
      <c r="C59" s="29">
        <v>8870</v>
      </c>
      <c r="D59" s="29">
        <v>168344</v>
      </c>
      <c r="E59" s="29">
        <v>182</v>
      </c>
      <c r="F59" s="29">
        <v>7647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9052</v>
      </c>
      <c r="P59" s="29">
        <f t="shared" si="0"/>
        <v>175991</v>
      </c>
    </row>
    <row r="60" spans="1:16" s="4" customFormat="1" ht="15.75" customHeight="1">
      <c r="A60" s="21" t="s">
        <v>39</v>
      </c>
      <c r="B60" s="11" t="s">
        <v>391</v>
      </c>
      <c r="C60" s="29">
        <v>26940</v>
      </c>
      <c r="D60" s="29">
        <v>839287</v>
      </c>
      <c r="E60" s="29">
        <v>2680</v>
      </c>
      <c r="F60" s="29">
        <v>214657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29620</v>
      </c>
      <c r="P60" s="29">
        <f t="shared" si="0"/>
        <v>1053944</v>
      </c>
    </row>
    <row r="61" spans="1:16" s="4" customFormat="1" ht="15.75" customHeight="1">
      <c r="A61" s="21" t="s">
        <v>40</v>
      </c>
      <c r="B61" s="11" t="s">
        <v>392</v>
      </c>
      <c r="C61" s="29">
        <v>12672</v>
      </c>
      <c r="D61" s="29">
        <v>254468</v>
      </c>
      <c r="E61" s="29">
        <v>462</v>
      </c>
      <c r="F61" s="29">
        <v>21390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13134</v>
      </c>
      <c r="P61" s="29">
        <f t="shared" si="0"/>
        <v>275858</v>
      </c>
    </row>
    <row r="62" spans="1:16" s="4" customFormat="1" ht="15.75" customHeight="1">
      <c r="A62" s="21" t="s">
        <v>41</v>
      </c>
      <c r="B62" s="11" t="s">
        <v>393</v>
      </c>
      <c r="C62" s="29">
        <v>12946</v>
      </c>
      <c r="D62" s="29">
        <v>214514</v>
      </c>
      <c r="E62" s="29">
        <v>44</v>
      </c>
      <c r="F62" s="29">
        <v>1005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12990</v>
      </c>
      <c r="P62" s="29">
        <f t="shared" si="0"/>
        <v>215519</v>
      </c>
    </row>
    <row r="63" spans="1:16" s="4" customFormat="1" ht="15.75" customHeight="1">
      <c r="A63" s="21" t="s">
        <v>42</v>
      </c>
      <c r="B63" s="11" t="s">
        <v>394</v>
      </c>
      <c r="C63" s="29">
        <v>13856</v>
      </c>
      <c r="D63" s="29">
        <v>322550</v>
      </c>
      <c r="E63" s="29">
        <v>777</v>
      </c>
      <c r="F63" s="29">
        <v>41722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14633</v>
      </c>
      <c r="P63" s="29">
        <f t="shared" si="0"/>
        <v>364272</v>
      </c>
    </row>
    <row r="64" spans="1:16" s="4" customFormat="1" ht="15.75" customHeight="1">
      <c r="A64" s="21" t="s">
        <v>43</v>
      </c>
      <c r="B64" s="11" t="s">
        <v>395</v>
      </c>
      <c r="C64" s="29">
        <v>74032</v>
      </c>
      <c r="D64" s="29">
        <v>1786380</v>
      </c>
      <c r="E64" s="29">
        <v>1355</v>
      </c>
      <c r="F64" s="29">
        <v>84403</v>
      </c>
      <c r="G64" s="29">
        <v>2</v>
      </c>
      <c r="H64" s="29">
        <v>132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75389</v>
      </c>
      <c r="P64" s="29">
        <f t="shared" si="0"/>
        <v>1870915</v>
      </c>
    </row>
    <row r="65" spans="1:16" s="4" customFormat="1" ht="15.75" customHeight="1">
      <c r="A65" s="21" t="s">
        <v>327</v>
      </c>
      <c r="B65" s="11" t="s">
        <v>396</v>
      </c>
      <c r="C65" s="29">
        <v>3348</v>
      </c>
      <c r="D65" s="29">
        <v>60490</v>
      </c>
      <c r="E65" s="29">
        <v>136</v>
      </c>
      <c r="F65" s="29">
        <v>6711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3484</v>
      </c>
      <c r="P65" s="29">
        <f t="shared" si="0"/>
        <v>67201</v>
      </c>
    </row>
    <row r="66" spans="1:16" s="4" customFormat="1" ht="15.75" customHeight="1">
      <c r="A66" s="21" t="s">
        <v>44</v>
      </c>
      <c r="B66" s="11" t="s">
        <v>397</v>
      </c>
      <c r="C66" s="29">
        <v>2479</v>
      </c>
      <c r="D66" s="29">
        <v>53464</v>
      </c>
      <c r="E66" s="29">
        <v>197</v>
      </c>
      <c r="F66" s="29">
        <v>16032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2676</v>
      </c>
      <c r="P66" s="29">
        <f t="shared" si="0"/>
        <v>69496</v>
      </c>
    </row>
    <row r="67" spans="1:16" s="4" customFormat="1" ht="15.75" customHeight="1">
      <c r="A67" s="21" t="s">
        <v>45</v>
      </c>
      <c r="B67" s="11" t="s">
        <v>398</v>
      </c>
      <c r="C67" s="29">
        <v>3539</v>
      </c>
      <c r="D67" s="29">
        <v>84590</v>
      </c>
      <c r="E67" s="29">
        <v>161</v>
      </c>
      <c r="F67" s="29">
        <v>8160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3700</v>
      </c>
      <c r="P67" s="29">
        <f t="shared" si="0"/>
        <v>92750</v>
      </c>
    </row>
    <row r="68" spans="1:16" s="4" customFormat="1" ht="15.75" customHeight="1">
      <c r="A68" s="21" t="s">
        <v>46</v>
      </c>
      <c r="B68" s="11" t="s">
        <v>399</v>
      </c>
      <c r="C68" s="29">
        <v>4599</v>
      </c>
      <c r="D68" s="29">
        <v>79641</v>
      </c>
      <c r="E68" s="29">
        <v>37</v>
      </c>
      <c r="F68" s="29">
        <v>2215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4636</v>
      </c>
      <c r="P68" s="29">
        <f t="shared" si="0"/>
        <v>81856</v>
      </c>
    </row>
    <row r="69" spans="1:16" s="4" customFormat="1" ht="15.75" customHeight="1">
      <c r="A69" s="21" t="s">
        <v>223</v>
      </c>
      <c r="B69" s="11" t="s">
        <v>400</v>
      </c>
      <c r="C69" s="29">
        <v>1077</v>
      </c>
      <c r="D69" s="29">
        <v>33278</v>
      </c>
      <c r="E69" s="29">
        <v>10</v>
      </c>
      <c r="F69" s="29">
        <v>1075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1087</v>
      </c>
      <c r="P69" s="29">
        <f t="shared" si="0"/>
        <v>34353</v>
      </c>
    </row>
    <row r="70" spans="1:16" s="4" customFormat="1" ht="15.75" customHeight="1">
      <c r="A70" s="21" t="s">
        <v>47</v>
      </c>
      <c r="B70" s="11" t="s">
        <v>401</v>
      </c>
      <c r="C70" s="29">
        <v>62836</v>
      </c>
      <c r="D70" s="29">
        <v>1602035</v>
      </c>
      <c r="E70" s="29">
        <v>2072</v>
      </c>
      <c r="F70" s="29">
        <v>100778</v>
      </c>
      <c r="G70" s="29">
        <v>4</v>
      </c>
      <c r="H70" s="29">
        <v>1489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64912</v>
      </c>
      <c r="P70" s="29">
        <f t="shared" si="0"/>
        <v>1704302</v>
      </c>
    </row>
    <row r="71" spans="1:16" s="4" customFormat="1" ht="15.75" customHeight="1">
      <c r="A71" s="21" t="s">
        <v>48</v>
      </c>
      <c r="B71" s="11" t="s">
        <v>402</v>
      </c>
      <c r="C71" s="29">
        <v>2357</v>
      </c>
      <c r="D71" s="29">
        <v>71556</v>
      </c>
      <c r="E71" s="29">
        <v>221</v>
      </c>
      <c r="F71" s="29">
        <v>16265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2578</v>
      </c>
      <c r="P71" s="29">
        <f t="shared" si="0"/>
        <v>87821</v>
      </c>
    </row>
    <row r="72" spans="1:16" s="4" customFormat="1" ht="15.75" customHeight="1">
      <c r="A72" s="21" t="s">
        <v>49</v>
      </c>
      <c r="B72" s="11" t="s">
        <v>403</v>
      </c>
      <c r="C72" s="29">
        <v>3615</v>
      </c>
      <c r="D72" s="29">
        <v>80163</v>
      </c>
      <c r="E72" s="29">
        <v>33</v>
      </c>
      <c r="F72" s="29">
        <v>1297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3648</v>
      </c>
      <c r="P72" s="29">
        <f t="shared" si="0"/>
        <v>81460</v>
      </c>
    </row>
    <row r="73" spans="1:16" s="4" customFormat="1" ht="15.75" customHeight="1">
      <c r="A73" s="21" t="s">
        <v>50</v>
      </c>
      <c r="B73" s="11" t="s">
        <v>404</v>
      </c>
      <c r="C73" s="29">
        <v>25434</v>
      </c>
      <c r="D73" s="29">
        <v>773126</v>
      </c>
      <c r="E73" s="29">
        <v>951</v>
      </c>
      <c r="F73" s="29">
        <v>46223</v>
      </c>
      <c r="G73" s="29">
        <v>1</v>
      </c>
      <c r="H73" s="29">
        <v>110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26386</v>
      </c>
      <c r="P73" s="29">
        <f t="shared" si="0"/>
        <v>819459</v>
      </c>
    </row>
    <row r="74" spans="1:16" s="4" customFormat="1" ht="15.75" customHeight="1">
      <c r="A74" s="21" t="s">
        <v>51</v>
      </c>
      <c r="B74" s="11" t="s">
        <v>405</v>
      </c>
      <c r="C74" s="29">
        <v>5516</v>
      </c>
      <c r="D74" s="29">
        <v>182455</v>
      </c>
      <c r="E74" s="29">
        <v>480</v>
      </c>
      <c r="F74" s="29">
        <v>47044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5996</v>
      </c>
      <c r="P74" s="29">
        <f t="shared" si="0"/>
        <v>229499</v>
      </c>
    </row>
    <row r="75" spans="1:16" s="4" customFormat="1" ht="15.75" customHeight="1">
      <c r="A75" s="21" t="s">
        <v>52</v>
      </c>
      <c r="B75" s="11" t="s">
        <v>406</v>
      </c>
      <c r="C75" s="29">
        <v>35421</v>
      </c>
      <c r="D75" s="29">
        <v>1192875</v>
      </c>
      <c r="E75" s="29">
        <v>3076</v>
      </c>
      <c r="F75" s="29">
        <v>228416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38497</v>
      </c>
      <c r="P75" s="29">
        <f t="shared" si="0"/>
        <v>1421291</v>
      </c>
    </row>
    <row r="76" spans="1:16" s="4" customFormat="1" ht="15.75" customHeight="1">
      <c r="A76" s="21" t="s">
        <v>53</v>
      </c>
      <c r="B76" s="11" t="s">
        <v>407</v>
      </c>
      <c r="C76" s="29">
        <v>7366</v>
      </c>
      <c r="D76" s="29">
        <v>120985</v>
      </c>
      <c r="E76" s="29">
        <v>110</v>
      </c>
      <c r="F76" s="29">
        <v>4498</v>
      </c>
      <c r="G76" s="29">
        <v>1</v>
      </c>
      <c r="H76" s="29">
        <v>35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7477</v>
      </c>
      <c r="P76" s="29">
        <f t="shared" si="0"/>
        <v>125518</v>
      </c>
    </row>
    <row r="77" spans="1:16" s="4" customFormat="1" ht="15.75" customHeight="1">
      <c r="A77" s="21" t="s">
        <v>54</v>
      </c>
      <c r="B77" s="11" t="s">
        <v>408</v>
      </c>
      <c r="C77" s="29">
        <v>6322</v>
      </c>
      <c r="D77" s="29">
        <v>163350</v>
      </c>
      <c r="E77" s="29">
        <v>73</v>
      </c>
      <c r="F77" s="29">
        <v>4530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aca="true" t="shared" si="1" ref="O77:P109">C77+E77+G77+I77+K77+M77</f>
        <v>6395</v>
      </c>
      <c r="P77" s="29">
        <f t="shared" si="1"/>
        <v>167880</v>
      </c>
    </row>
    <row r="78" spans="1:16" s="4" customFormat="1" ht="15.75" customHeight="1">
      <c r="A78" s="21" t="s">
        <v>55</v>
      </c>
      <c r="B78" s="11" t="s">
        <v>409</v>
      </c>
      <c r="C78" s="29">
        <v>10996</v>
      </c>
      <c r="D78" s="29">
        <v>267456</v>
      </c>
      <c r="E78" s="29">
        <v>549</v>
      </c>
      <c r="F78" s="29">
        <v>29904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11545</v>
      </c>
      <c r="P78" s="29">
        <f t="shared" si="1"/>
        <v>297360</v>
      </c>
    </row>
    <row r="79" spans="1:16" s="4" customFormat="1" ht="15.75" customHeight="1">
      <c r="A79" s="21" t="s">
        <v>56</v>
      </c>
      <c r="B79" s="11" t="s">
        <v>410</v>
      </c>
      <c r="C79" s="29">
        <v>53910</v>
      </c>
      <c r="D79" s="29">
        <v>1401775</v>
      </c>
      <c r="E79" s="29">
        <v>2805</v>
      </c>
      <c r="F79" s="29">
        <v>174455</v>
      </c>
      <c r="G79" s="29">
        <v>1</v>
      </c>
      <c r="H79" s="29">
        <v>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56716</v>
      </c>
      <c r="P79" s="29">
        <f t="shared" si="1"/>
        <v>1576231</v>
      </c>
    </row>
    <row r="80" spans="1:16" s="4" customFormat="1" ht="15.75" customHeight="1">
      <c r="A80" s="21" t="s">
        <v>57</v>
      </c>
      <c r="B80" s="11" t="s">
        <v>411</v>
      </c>
      <c r="C80" s="29">
        <v>6482</v>
      </c>
      <c r="D80" s="29">
        <v>141787</v>
      </c>
      <c r="E80" s="29">
        <v>117</v>
      </c>
      <c r="F80" s="29">
        <v>5236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6599</v>
      </c>
      <c r="P80" s="29">
        <f t="shared" si="1"/>
        <v>147023</v>
      </c>
    </row>
    <row r="81" spans="1:16" s="4" customFormat="1" ht="15.75" customHeight="1">
      <c r="A81" s="21" t="s">
        <v>58</v>
      </c>
      <c r="B81" s="11" t="s">
        <v>412</v>
      </c>
      <c r="C81" s="29">
        <v>138489</v>
      </c>
      <c r="D81" s="29">
        <v>4369126</v>
      </c>
      <c r="E81" s="29">
        <v>3218</v>
      </c>
      <c r="F81" s="29">
        <v>165898</v>
      </c>
      <c r="G81" s="29">
        <v>8</v>
      </c>
      <c r="H81" s="29">
        <v>195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141715</v>
      </c>
      <c r="P81" s="29">
        <f t="shared" si="1"/>
        <v>4535219</v>
      </c>
    </row>
    <row r="82" spans="1:16" s="4" customFormat="1" ht="15.75" customHeight="1">
      <c r="A82" s="21" t="s">
        <v>59</v>
      </c>
      <c r="B82" s="11" t="s">
        <v>413</v>
      </c>
      <c r="C82" s="29">
        <v>25142</v>
      </c>
      <c r="D82" s="29">
        <v>608454</v>
      </c>
      <c r="E82" s="29">
        <v>436</v>
      </c>
      <c r="F82" s="29">
        <v>33133</v>
      </c>
      <c r="G82" s="29">
        <v>3</v>
      </c>
      <c r="H82" s="29">
        <v>2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25581</v>
      </c>
      <c r="P82" s="29">
        <f t="shared" si="1"/>
        <v>641589</v>
      </c>
    </row>
    <row r="83" spans="1:16" s="4" customFormat="1" ht="15.75" customHeight="1">
      <c r="A83" s="21" t="s">
        <v>60</v>
      </c>
      <c r="B83" s="11" t="s">
        <v>414</v>
      </c>
      <c r="C83" s="29">
        <v>40858</v>
      </c>
      <c r="D83" s="29">
        <v>1078025</v>
      </c>
      <c r="E83" s="29">
        <v>905</v>
      </c>
      <c r="F83" s="29">
        <v>47363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41763</v>
      </c>
      <c r="P83" s="29">
        <f t="shared" si="1"/>
        <v>1125388</v>
      </c>
    </row>
    <row r="84" spans="1:16" s="4" customFormat="1" ht="15.75" customHeight="1">
      <c r="A84" s="22" t="s">
        <v>61</v>
      </c>
      <c r="B84" s="12" t="s">
        <v>415</v>
      </c>
      <c r="C84" s="30">
        <v>4539</v>
      </c>
      <c r="D84" s="30">
        <v>120721</v>
      </c>
      <c r="E84" s="30">
        <v>226</v>
      </c>
      <c r="F84" s="30">
        <v>13882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f>C84+E84+G84+I84+K84+M84</f>
        <v>4765</v>
      </c>
      <c r="P84" s="30">
        <f>D84+F84+H84+J84+L84+N84</f>
        <v>134603</v>
      </c>
    </row>
    <row r="85" spans="1:16" s="4" customFormat="1" ht="15.75" customHeight="1">
      <c r="A85" s="21" t="s">
        <v>62</v>
      </c>
      <c r="B85" s="11" t="s">
        <v>416</v>
      </c>
      <c r="C85" s="29">
        <v>11382</v>
      </c>
      <c r="D85" s="29">
        <v>253465</v>
      </c>
      <c r="E85" s="29">
        <v>181</v>
      </c>
      <c r="F85" s="29">
        <v>9161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aca="true" t="shared" si="2" ref="O85:O92">C85+E85+G85+I85+K85+M85</f>
        <v>11563</v>
      </c>
      <c r="P85" s="29">
        <f aca="true" t="shared" si="3" ref="P85:P92">D85+F85+H85+J85+L85+N85</f>
        <v>262626</v>
      </c>
    </row>
    <row r="86" spans="1:16" s="4" customFormat="1" ht="15.75" customHeight="1">
      <c r="A86" s="21" t="s">
        <v>63</v>
      </c>
      <c r="B86" s="11" t="s">
        <v>417</v>
      </c>
      <c r="C86" s="29">
        <v>1641</v>
      </c>
      <c r="D86" s="29">
        <v>48462</v>
      </c>
      <c r="E86" s="29">
        <v>108</v>
      </c>
      <c r="F86" s="29">
        <v>9094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2"/>
        <v>1749</v>
      </c>
      <c r="P86" s="29">
        <f t="shared" si="3"/>
        <v>57556</v>
      </c>
    </row>
    <row r="87" spans="1:16" s="4" customFormat="1" ht="15.75" customHeight="1">
      <c r="A87" s="21" t="s">
        <v>64</v>
      </c>
      <c r="B87" s="11" t="s">
        <v>418</v>
      </c>
      <c r="C87" s="29">
        <v>16980</v>
      </c>
      <c r="D87" s="29">
        <v>480606</v>
      </c>
      <c r="E87" s="29">
        <v>570</v>
      </c>
      <c r="F87" s="29">
        <v>47239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2"/>
        <v>17550</v>
      </c>
      <c r="P87" s="29">
        <f t="shared" si="3"/>
        <v>527845</v>
      </c>
    </row>
    <row r="88" spans="1:16" s="4" customFormat="1" ht="15.75" customHeight="1">
      <c r="A88" s="21" t="s">
        <v>65</v>
      </c>
      <c r="B88" s="11" t="s">
        <v>419</v>
      </c>
      <c r="C88" s="29">
        <v>5288</v>
      </c>
      <c r="D88" s="29">
        <v>155482</v>
      </c>
      <c r="E88" s="29">
        <v>41</v>
      </c>
      <c r="F88" s="29">
        <v>2614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2"/>
        <v>5329</v>
      </c>
      <c r="P88" s="29">
        <f t="shared" si="3"/>
        <v>158096</v>
      </c>
    </row>
    <row r="89" spans="1:16" s="4" customFormat="1" ht="15.75" customHeight="1">
      <c r="A89" s="21" t="s">
        <v>66</v>
      </c>
      <c r="B89" s="11" t="s">
        <v>420</v>
      </c>
      <c r="C89" s="29">
        <v>8761</v>
      </c>
      <c r="D89" s="29">
        <v>195735</v>
      </c>
      <c r="E89" s="29">
        <v>236</v>
      </c>
      <c r="F89" s="29">
        <v>10313</v>
      </c>
      <c r="G89" s="29">
        <v>4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2"/>
        <v>9001</v>
      </c>
      <c r="P89" s="29">
        <f t="shared" si="3"/>
        <v>206048</v>
      </c>
    </row>
    <row r="90" spans="1:16" s="4" customFormat="1" ht="15.75" customHeight="1">
      <c r="A90" s="21" t="s">
        <v>67</v>
      </c>
      <c r="B90" s="11" t="s">
        <v>421</v>
      </c>
      <c r="C90" s="29">
        <v>11744</v>
      </c>
      <c r="D90" s="29">
        <v>256132</v>
      </c>
      <c r="E90" s="29">
        <v>311</v>
      </c>
      <c r="F90" s="29">
        <v>15620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2"/>
        <v>12055</v>
      </c>
      <c r="P90" s="29">
        <f t="shared" si="3"/>
        <v>271752</v>
      </c>
    </row>
    <row r="91" spans="1:16" s="4" customFormat="1" ht="15.75" customHeight="1">
      <c r="A91" s="21" t="s">
        <v>68</v>
      </c>
      <c r="B91" s="11" t="s">
        <v>422</v>
      </c>
      <c r="C91" s="29">
        <v>1092</v>
      </c>
      <c r="D91" s="29">
        <v>24361</v>
      </c>
      <c r="E91" s="29">
        <v>18</v>
      </c>
      <c r="F91" s="29">
        <v>1244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2"/>
        <v>1110</v>
      </c>
      <c r="P91" s="29">
        <f t="shared" si="3"/>
        <v>25605</v>
      </c>
    </row>
    <row r="92" spans="1:16" s="4" customFormat="1" ht="15.75" customHeight="1">
      <c r="A92" s="21" t="s">
        <v>224</v>
      </c>
      <c r="B92" s="11" t="s">
        <v>423</v>
      </c>
      <c r="C92" s="29">
        <v>1191</v>
      </c>
      <c r="D92" s="29">
        <v>27690</v>
      </c>
      <c r="E92" s="29">
        <v>6</v>
      </c>
      <c r="F92" s="29">
        <v>732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2"/>
        <v>1197</v>
      </c>
      <c r="P92" s="29">
        <f t="shared" si="3"/>
        <v>28422</v>
      </c>
    </row>
    <row r="93" spans="1:16" s="4" customFormat="1" ht="15.75" customHeight="1">
      <c r="A93" s="21" t="s">
        <v>69</v>
      </c>
      <c r="B93" s="11" t="s">
        <v>424</v>
      </c>
      <c r="C93" s="29">
        <v>6517</v>
      </c>
      <c r="D93" s="29">
        <v>147339</v>
      </c>
      <c r="E93" s="29">
        <v>127</v>
      </c>
      <c r="F93" s="29">
        <v>6439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aca="true" t="shared" si="4" ref="O93:P95">C93+E93+G93+I93+K93+M93</f>
        <v>6644</v>
      </c>
      <c r="P93" s="29">
        <f t="shared" si="4"/>
        <v>153778</v>
      </c>
    </row>
    <row r="94" spans="1:16" s="4" customFormat="1" ht="15.75" customHeight="1">
      <c r="A94" s="21" t="s">
        <v>70</v>
      </c>
      <c r="B94" s="11" t="s">
        <v>425</v>
      </c>
      <c r="C94" s="29">
        <v>4579</v>
      </c>
      <c r="D94" s="29">
        <v>66335</v>
      </c>
      <c r="E94" s="29">
        <v>21</v>
      </c>
      <c r="F94" s="29">
        <v>411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4"/>
        <v>4600</v>
      </c>
      <c r="P94" s="29">
        <f t="shared" si="4"/>
        <v>66746</v>
      </c>
    </row>
    <row r="95" spans="1:16" s="4" customFormat="1" ht="15.75" customHeight="1">
      <c r="A95" s="21" t="s">
        <v>71</v>
      </c>
      <c r="B95" s="11" t="s">
        <v>426</v>
      </c>
      <c r="C95" s="29">
        <v>66790</v>
      </c>
      <c r="D95" s="29">
        <v>1752460</v>
      </c>
      <c r="E95" s="29">
        <v>2366</v>
      </c>
      <c r="F95" s="29">
        <v>127347</v>
      </c>
      <c r="G95" s="29">
        <v>3</v>
      </c>
      <c r="H95" s="29">
        <v>64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4"/>
        <v>69159</v>
      </c>
      <c r="P95" s="29">
        <f t="shared" si="4"/>
        <v>1879871</v>
      </c>
    </row>
    <row r="96" spans="1:16" s="4" customFormat="1" ht="15.75" customHeight="1">
      <c r="A96" s="21" t="s">
        <v>72</v>
      </c>
      <c r="B96" s="11" t="s">
        <v>427</v>
      </c>
      <c r="C96" s="29">
        <v>4815</v>
      </c>
      <c r="D96" s="29">
        <v>118744</v>
      </c>
      <c r="E96" s="29">
        <v>100</v>
      </c>
      <c r="F96" s="29">
        <v>5897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4915</v>
      </c>
      <c r="P96" s="29">
        <f t="shared" si="1"/>
        <v>124641</v>
      </c>
    </row>
    <row r="97" spans="1:16" s="4" customFormat="1" ht="15.75" customHeight="1">
      <c r="A97" s="21" t="s">
        <v>73</v>
      </c>
      <c r="B97" s="11" t="s">
        <v>428</v>
      </c>
      <c r="C97" s="29">
        <v>7353</v>
      </c>
      <c r="D97" s="29">
        <v>160902</v>
      </c>
      <c r="E97" s="29">
        <v>561</v>
      </c>
      <c r="F97" s="29">
        <v>27197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7914</v>
      </c>
      <c r="P97" s="29">
        <f t="shared" si="1"/>
        <v>188099</v>
      </c>
    </row>
    <row r="98" spans="1:16" s="4" customFormat="1" ht="15.75" customHeight="1">
      <c r="A98" s="21" t="s">
        <v>74</v>
      </c>
      <c r="B98" s="11" t="s">
        <v>429</v>
      </c>
      <c r="C98" s="29">
        <v>8319</v>
      </c>
      <c r="D98" s="29">
        <v>177354</v>
      </c>
      <c r="E98" s="29">
        <v>301</v>
      </c>
      <c r="F98" s="29">
        <v>17199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8620</v>
      </c>
      <c r="P98" s="29">
        <f t="shared" si="1"/>
        <v>194553</v>
      </c>
    </row>
    <row r="99" spans="1:16" s="4" customFormat="1" ht="15.75" customHeight="1">
      <c r="A99" s="21" t="s">
        <v>75</v>
      </c>
      <c r="B99" s="11" t="s">
        <v>430</v>
      </c>
      <c r="C99" s="29">
        <v>20925</v>
      </c>
      <c r="D99" s="29">
        <v>506739</v>
      </c>
      <c r="E99" s="29">
        <v>1036</v>
      </c>
      <c r="F99" s="29">
        <v>81445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21961</v>
      </c>
      <c r="P99" s="29">
        <f t="shared" si="1"/>
        <v>588184</v>
      </c>
    </row>
    <row r="100" spans="1:16" s="4" customFormat="1" ht="15.75" customHeight="1">
      <c r="A100" s="21" t="s">
        <v>76</v>
      </c>
      <c r="B100" s="11" t="s">
        <v>431</v>
      </c>
      <c r="C100" s="29">
        <v>16466</v>
      </c>
      <c r="D100" s="29">
        <v>442168</v>
      </c>
      <c r="E100" s="29">
        <v>296</v>
      </c>
      <c r="F100" s="29">
        <v>15882</v>
      </c>
      <c r="G100" s="29">
        <v>2</v>
      </c>
      <c r="H100" s="29">
        <v>162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16764</v>
      </c>
      <c r="P100" s="29">
        <f t="shared" si="1"/>
        <v>458212</v>
      </c>
    </row>
    <row r="101" spans="1:16" s="4" customFormat="1" ht="15.75" customHeight="1">
      <c r="A101" s="21" t="s">
        <v>77</v>
      </c>
      <c r="B101" s="11" t="s">
        <v>432</v>
      </c>
      <c r="C101" s="29">
        <v>41707</v>
      </c>
      <c r="D101" s="29">
        <v>1173391</v>
      </c>
      <c r="E101" s="29">
        <v>1368</v>
      </c>
      <c r="F101" s="29">
        <v>91596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1"/>
        <v>43075</v>
      </c>
      <c r="P101" s="29">
        <f t="shared" si="1"/>
        <v>1264987</v>
      </c>
    </row>
    <row r="102" spans="1:16" s="4" customFormat="1" ht="15.75" customHeight="1">
      <c r="A102" s="21" t="s">
        <v>78</v>
      </c>
      <c r="B102" s="11" t="s">
        <v>433</v>
      </c>
      <c r="C102" s="29">
        <v>7436</v>
      </c>
      <c r="D102" s="29">
        <v>151695</v>
      </c>
      <c r="E102" s="29">
        <v>117</v>
      </c>
      <c r="F102" s="29">
        <v>7723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f t="shared" si="1"/>
        <v>7553</v>
      </c>
      <c r="P102" s="29">
        <f t="shared" si="1"/>
        <v>159418</v>
      </c>
    </row>
    <row r="103" spans="1:16" s="4" customFormat="1" ht="15.75" customHeight="1">
      <c r="A103" s="21" t="s">
        <v>79</v>
      </c>
      <c r="B103" s="11" t="s">
        <v>434</v>
      </c>
      <c r="C103" s="29">
        <v>2180</v>
      </c>
      <c r="D103" s="29">
        <v>35469</v>
      </c>
      <c r="E103" s="29">
        <v>128</v>
      </c>
      <c r="F103" s="29">
        <v>5355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f t="shared" si="1"/>
        <v>2308</v>
      </c>
      <c r="P103" s="29">
        <f t="shared" si="1"/>
        <v>40824</v>
      </c>
    </row>
    <row r="104" spans="1:16" s="4" customFormat="1" ht="15.75" customHeight="1">
      <c r="A104" s="21" t="s">
        <v>329</v>
      </c>
      <c r="B104" s="11" t="s">
        <v>435</v>
      </c>
      <c r="C104" s="29">
        <v>162</v>
      </c>
      <c r="D104" s="29">
        <v>5736</v>
      </c>
      <c r="E104" s="29">
        <v>3</v>
      </c>
      <c r="F104" s="29">
        <v>135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f t="shared" si="1"/>
        <v>165</v>
      </c>
      <c r="P104" s="29">
        <f t="shared" si="1"/>
        <v>5871</v>
      </c>
    </row>
    <row r="105" spans="1:16" s="4" customFormat="1" ht="15.75" customHeight="1">
      <c r="A105" s="21" t="s">
        <v>80</v>
      </c>
      <c r="B105" s="11" t="s">
        <v>436</v>
      </c>
      <c r="C105" s="29">
        <v>12625</v>
      </c>
      <c r="D105" s="29">
        <v>329064</v>
      </c>
      <c r="E105" s="29">
        <v>1025</v>
      </c>
      <c r="F105" s="29">
        <v>82110</v>
      </c>
      <c r="G105" s="29">
        <v>2</v>
      </c>
      <c r="H105" s="29">
        <v>390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f t="shared" si="1"/>
        <v>13652</v>
      </c>
      <c r="P105" s="29">
        <f t="shared" si="1"/>
        <v>411564</v>
      </c>
    </row>
    <row r="106" spans="1:16" s="4" customFormat="1" ht="15.75" customHeight="1">
      <c r="A106" s="21" t="s">
        <v>81</v>
      </c>
      <c r="B106" s="11" t="s">
        <v>437</v>
      </c>
      <c r="C106" s="29">
        <v>3624</v>
      </c>
      <c r="D106" s="29">
        <v>85727</v>
      </c>
      <c r="E106" s="29">
        <v>54</v>
      </c>
      <c r="F106" s="29">
        <v>2572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f t="shared" si="1"/>
        <v>3678</v>
      </c>
      <c r="P106" s="29">
        <f t="shared" si="1"/>
        <v>88299</v>
      </c>
    </row>
    <row r="107" spans="1:16" s="4" customFormat="1" ht="15.75" customHeight="1">
      <c r="A107" s="21" t="s">
        <v>82</v>
      </c>
      <c r="B107" s="11" t="s">
        <v>438</v>
      </c>
      <c r="C107" s="29">
        <v>2598</v>
      </c>
      <c r="D107" s="29">
        <v>34187</v>
      </c>
      <c r="E107" s="29">
        <v>7</v>
      </c>
      <c r="F107" s="29">
        <v>469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f t="shared" si="1"/>
        <v>2605</v>
      </c>
      <c r="P107" s="29">
        <f t="shared" si="1"/>
        <v>34656</v>
      </c>
    </row>
    <row r="108" spans="1:16" s="4" customFormat="1" ht="15.75" customHeight="1">
      <c r="A108" s="21" t="s">
        <v>83</v>
      </c>
      <c r="B108" s="11" t="s">
        <v>439</v>
      </c>
      <c r="C108" s="29">
        <v>5399</v>
      </c>
      <c r="D108" s="29">
        <v>130222</v>
      </c>
      <c r="E108" s="29">
        <v>326</v>
      </c>
      <c r="F108" s="29">
        <v>19974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f t="shared" si="1"/>
        <v>5725</v>
      </c>
      <c r="P108" s="29">
        <f t="shared" si="1"/>
        <v>150196</v>
      </c>
    </row>
    <row r="109" spans="1:16" s="4" customFormat="1" ht="15.75" customHeight="1">
      <c r="A109" s="22" t="s">
        <v>84</v>
      </c>
      <c r="B109" s="12" t="s">
        <v>440</v>
      </c>
      <c r="C109" s="30">
        <v>2941</v>
      </c>
      <c r="D109" s="30">
        <v>89261</v>
      </c>
      <c r="E109" s="30">
        <v>204</v>
      </c>
      <c r="F109" s="30">
        <v>16356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f t="shared" si="1"/>
        <v>3145</v>
      </c>
      <c r="P109" s="30">
        <f t="shared" si="1"/>
        <v>105617</v>
      </c>
    </row>
    <row r="110" spans="1:16" s="7" customFormat="1" ht="20.25" customHeight="1">
      <c r="A110" s="53" t="s">
        <v>200</v>
      </c>
      <c r="B110" s="53"/>
      <c r="C110" s="6">
        <f>SUM(C13:C109)</f>
        <v>1816161</v>
      </c>
      <c r="D110" s="6">
        <f aca="true" t="shared" si="5" ref="D110:I110">SUM(D13:D109)</f>
        <v>47609037</v>
      </c>
      <c r="E110" s="6">
        <f t="shared" si="5"/>
        <v>58627</v>
      </c>
      <c r="F110" s="6">
        <f t="shared" si="5"/>
        <v>3596523</v>
      </c>
      <c r="G110" s="6">
        <f t="shared" si="5"/>
        <v>82</v>
      </c>
      <c r="H110" s="6">
        <f t="shared" si="5"/>
        <v>4289</v>
      </c>
      <c r="I110" s="6">
        <f t="shared" si="5"/>
        <v>0</v>
      </c>
      <c r="J110" s="6">
        <f aca="true" t="shared" si="6" ref="J110:P110">SUM(J13:J109)</f>
        <v>0</v>
      </c>
      <c r="K110" s="6">
        <f t="shared" si="6"/>
        <v>0</v>
      </c>
      <c r="L110" s="6">
        <f t="shared" si="6"/>
        <v>0</v>
      </c>
      <c r="M110" s="6">
        <f t="shared" si="6"/>
        <v>0</v>
      </c>
      <c r="N110" s="6">
        <f t="shared" si="6"/>
        <v>0</v>
      </c>
      <c r="O110" s="6">
        <f t="shared" si="6"/>
        <v>1874870</v>
      </c>
      <c r="P110" s="6">
        <f t="shared" si="6"/>
        <v>51209849</v>
      </c>
    </row>
    <row r="111" spans="1:16" s="7" customFormat="1" ht="20.25" customHeight="1">
      <c r="A111" s="53" t="s">
        <v>210</v>
      </c>
      <c r="B111" s="53"/>
      <c r="C111" s="6">
        <v>90362</v>
      </c>
      <c r="D111" s="6">
        <v>1985697</v>
      </c>
      <c r="E111" s="6">
        <v>2433</v>
      </c>
      <c r="F111" s="6">
        <v>178819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1">
        <f>C111+E111+G111+I111+K111+M111</f>
        <v>92795</v>
      </c>
      <c r="P111" s="41">
        <f>D111+F111+H111+J111+L111+N111</f>
        <v>2164516</v>
      </c>
    </row>
    <row r="112" spans="1:16" s="7" customFormat="1" ht="20.25" customHeight="1">
      <c r="A112" s="53" t="s">
        <v>92</v>
      </c>
      <c r="B112" s="53"/>
      <c r="C112" s="6">
        <f>C110+C111</f>
        <v>1906523</v>
      </c>
      <c r="D112" s="6">
        <f aca="true" t="shared" si="7" ref="D112:N112">D110+D111</f>
        <v>49594734</v>
      </c>
      <c r="E112" s="6">
        <f t="shared" si="7"/>
        <v>61060</v>
      </c>
      <c r="F112" s="6">
        <f t="shared" si="7"/>
        <v>3775342</v>
      </c>
      <c r="G112" s="6">
        <f t="shared" si="7"/>
        <v>82</v>
      </c>
      <c r="H112" s="6">
        <f t="shared" si="7"/>
        <v>4289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41">
        <f>C112+E112+G112+I112+K112+M112</f>
        <v>1967665</v>
      </c>
      <c r="P112" s="41">
        <f>D112+F112+H112+J112+L112+N112</f>
        <v>53374365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2">
    <mergeCell ref="A2:C2"/>
    <mergeCell ref="A1:C1"/>
    <mergeCell ref="A112:B112"/>
    <mergeCell ref="A3:B3"/>
    <mergeCell ref="A5:P5"/>
    <mergeCell ref="A6:P6"/>
    <mergeCell ref="N8:P8"/>
    <mergeCell ref="A9:A12"/>
    <mergeCell ref="K11:L11"/>
    <mergeCell ref="M11:N11"/>
    <mergeCell ref="A110:B110"/>
    <mergeCell ref="A111:B11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ignoredErrors>
    <ignoredError sqref="O1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D77">
      <selection activeCell="O112" sqref="O112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50"/>
      <c r="O2" s="50"/>
      <c r="P2" s="50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2" t="s">
        <v>213</v>
      </c>
      <c r="O8" s="52"/>
      <c r="P8" s="52"/>
    </row>
    <row r="9" spans="1:16" s="3" customFormat="1" ht="15" customHeight="1">
      <c r="A9" s="45" t="s">
        <v>88</v>
      </c>
      <c r="B9" s="45" t="s">
        <v>89</v>
      </c>
      <c r="C9" s="45" t="s">
        <v>103</v>
      </c>
      <c r="D9" s="45"/>
      <c r="E9" s="45"/>
      <c r="F9" s="45"/>
      <c r="G9" s="45"/>
      <c r="H9" s="45"/>
      <c r="I9" s="45" t="s">
        <v>104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344</v>
      </c>
      <c r="C13" s="28">
        <v>1406</v>
      </c>
      <c r="D13" s="28">
        <v>1069263</v>
      </c>
      <c r="E13" s="28">
        <v>1405</v>
      </c>
      <c r="F13" s="28">
        <v>893621</v>
      </c>
      <c r="G13" s="28">
        <v>156</v>
      </c>
      <c r="H13" s="28">
        <v>28416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2967</v>
      </c>
      <c r="P13" s="28">
        <f>D13+F13+H13+J13+L13+N13</f>
        <v>1991300</v>
      </c>
    </row>
    <row r="14" spans="1:16" s="4" customFormat="1" ht="15.75" customHeight="1">
      <c r="A14" s="21" t="s">
        <v>1</v>
      </c>
      <c r="B14" s="11" t="s">
        <v>345</v>
      </c>
      <c r="C14" s="29">
        <v>66</v>
      </c>
      <c r="D14" s="29">
        <v>17400</v>
      </c>
      <c r="E14" s="29">
        <v>240</v>
      </c>
      <c r="F14" s="29">
        <v>146052</v>
      </c>
      <c r="G14" s="29">
        <v>1</v>
      </c>
      <c r="H14" s="29">
        <v>200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82">C14+E14+G14+I14+K14+M14</f>
        <v>307</v>
      </c>
      <c r="P14" s="29">
        <f t="shared" si="0"/>
        <v>163652</v>
      </c>
    </row>
    <row r="15" spans="1:16" s="4" customFormat="1" ht="15.75" customHeight="1">
      <c r="A15" s="21" t="s">
        <v>2</v>
      </c>
      <c r="B15" s="11" t="s">
        <v>346</v>
      </c>
      <c r="C15" s="29">
        <v>139</v>
      </c>
      <c r="D15" s="29">
        <v>11945</v>
      </c>
      <c r="E15" s="29">
        <v>174</v>
      </c>
      <c r="F15" s="29">
        <v>42164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>C15+E15+G15+I15+K15+M15</f>
        <v>313</v>
      </c>
      <c r="P15" s="29">
        <f>D15+F15+H15+J15+L15+N15</f>
        <v>54109</v>
      </c>
    </row>
    <row r="16" spans="1:16" s="4" customFormat="1" ht="15.75" customHeight="1">
      <c r="A16" s="21" t="s">
        <v>3</v>
      </c>
      <c r="B16" s="11" t="s">
        <v>347</v>
      </c>
      <c r="C16" s="29">
        <v>268</v>
      </c>
      <c r="D16" s="29">
        <v>136501</v>
      </c>
      <c r="E16" s="29">
        <v>219</v>
      </c>
      <c r="F16" s="29">
        <v>160606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>C16+E16+G16+I16+K16+M16</f>
        <v>487</v>
      </c>
      <c r="P16" s="29">
        <f>D16+F16+H16+J16+L16+N16</f>
        <v>297107</v>
      </c>
    </row>
    <row r="17" spans="1:16" s="4" customFormat="1" ht="15.75" customHeight="1">
      <c r="A17" s="21" t="s">
        <v>4</v>
      </c>
      <c r="B17" s="11" t="s">
        <v>348</v>
      </c>
      <c r="C17" s="29">
        <v>80</v>
      </c>
      <c r="D17" s="29">
        <v>17721</v>
      </c>
      <c r="E17" s="29">
        <v>256</v>
      </c>
      <c r="F17" s="29">
        <v>193155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336</v>
      </c>
      <c r="P17" s="29">
        <f t="shared" si="0"/>
        <v>210876</v>
      </c>
    </row>
    <row r="18" spans="1:16" s="4" customFormat="1" ht="15.75" customHeight="1">
      <c r="A18" s="21" t="s">
        <v>5</v>
      </c>
      <c r="B18" s="11" t="s">
        <v>349</v>
      </c>
      <c r="C18" s="29">
        <v>371</v>
      </c>
      <c r="D18" s="29">
        <v>97575</v>
      </c>
      <c r="E18" s="29">
        <v>980</v>
      </c>
      <c r="F18" s="29">
        <v>770609</v>
      </c>
      <c r="G18" s="29">
        <v>2</v>
      </c>
      <c r="H18" s="29">
        <v>430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1353</v>
      </c>
      <c r="P18" s="29">
        <f t="shared" si="0"/>
        <v>868614</v>
      </c>
    </row>
    <row r="19" spans="1:16" s="4" customFormat="1" ht="15.75" customHeight="1">
      <c r="A19" s="21" t="s">
        <v>6</v>
      </c>
      <c r="B19" s="11" t="s">
        <v>350</v>
      </c>
      <c r="C19" s="29">
        <v>179</v>
      </c>
      <c r="D19" s="29">
        <v>32788</v>
      </c>
      <c r="E19" s="29">
        <v>271</v>
      </c>
      <c r="F19" s="29">
        <v>127895</v>
      </c>
      <c r="G19" s="29">
        <v>2</v>
      </c>
      <c r="H19" s="29">
        <v>990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452</v>
      </c>
      <c r="P19" s="29">
        <f t="shared" si="0"/>
        <v>161673</v>
      </c>
    </row>
    <row r="20" spans="1:16" s="4" customFormat="1" ht="15.75" customHeight="1">
      <c r="A20" s="21" t="s">
        <v>7</v>
      </c>
      <c r="B20" s="11" t="s">
        <v>351</v>
      </c>
      <c r="C20" s="29">
        <v>167</v>
      </c>
      <c r="D20" s="29">
        <v>35249</v>
      </c>
      <c r="E20" s="29">
        <v>79</v>
      </c>
      <c r="F20" s="29">
        <v>31134</v>
      </c>
      <c r="G20" s="29">
        <v>1</v>
      </c>
      <c r="H20" s="29">
        <v>18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>C20+E20+G20+I20+K20+M20</f>
        <v>247</v>
      </c>
      <c r="P20" s="29">
        <f>D20+F20+H20+J20+L20+N20</f>
        <v>66401</v>
      </c>
    </row>
    <row r="21" spans="1:16" s="4" customFormat="1" ht="15.75" customHeight="1">
      <c r="A21" s="21" t="s">
        <v>8</v>
      </c>
      <c r="B21" s="11" t="s">
        <v>352</v>
      </c>
      <c r="C21" s="29">
        <v>108</v>
      </c>
      <c r="D21" s="29">
        <v>36418</v>
      </c>
      <c r="E21" s="29">
        <v>200</v>
      </c>
      <c r="F21" s="29">
        <v>94000</v>
      </c>
      <c r="G21" s="29">
        <v>1</v>
      </c>
      <c r="H21" s="29">
        <v>60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309</v>
      </c>
      <c r="P21" s="29">
        <f t="shared" si="0"/>
        <v>130478</v>
      </c>
    </row>
    <row r="22" spans="1:16" s="4" customFormat="1" ht="15.75" customHeight="1">
      <c r="A22" s="21" t="s">
        <v>316</v>
      </c>
      <c r="B22" s="11" t="s">
        <v>353</v>
      </c>
      <c r="C22" s="29">
        <v>21</v>
      </c>
      <c r="D22" s="29">
        <v>1185</v>
      </c>
      <c r="E22" s="29">
        <v>9</v>
      </c>
      <c r="F22" s="29">
        <v>4250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30</v>
      </c>
      <c r="P22" s="29">
        <f t="shared" si="0"/>
        <v>5435</v>
      </c>
    </row>
    <row r="23" spans="1:16" s="4" customFormat="1" ht="15.75" customHeight="1">
      <c r="A23" s="21" t="s">
        <v>9</v>
      </c>
      <c r="B23" s="11" t="s">
        <v>354</v>
      </c>
      <c r="C23" s="29">
        <v>124</v>
      </c>
      <c r="D23" s="29">
        <v>31067</v>
      </c>
      <c r="E23" s="29">
        <v>346</v>
      </c>
      <c r="F23" s="29">
        <v>108339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470</v>
      </c>
      <c r="P23" s="29">
        <f t="shared" si="0"/>
        <v>139406</v>
      </c>
    </row>
    <row r="24" spans="1:16" s="4" customFormat="1" ht="15.75" customHeight="1">
      <c r="A24" s="21" t="s">
        <v>10</v>
      </c>
      <c r="B24" s="11" t="s">
        <v>355</v>
      </c>
      <c r="C24" s="29">
        <v>43</v>
      </c>
      <c r="D24" s="29">
        <v>8072</v>
      </c>
      <c r="E24" s="29">
        <v>20</v>
      </c>
      <c r="F24" s="29">
        <v>7737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63</v>
      </c>
      <c r="P24" s="29">
        <f t="shared" si="0"/>
        <v>15809</v>
      </c>
    </row>
    <row r="25" spans="1:16" s="4" customFormat="1" ht="15.75" customHeight="1">
      <c r="A25" s="21" t="s">
        <v>11</v>
      </c>
      <c r="B25" s="11" t="s">
        <v>356</v>
      </c>
      <c r="C25" s="29">
        <v>111</v>
      </c>
      <c r="D25" s="29">
        <v>31676</v>
      </c>
      <c r="E25" s="29">
        <v>116</v>
      </c>
      <c r="F25" s="29">
        <v>56142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227</v>
      </c>
      <c r="P25" s="29">
        <f t="shared" si="0"/>
        <v>87818</v>
      </c>
    </row>
    <row r="26" spans="1:16" s="4" customFormat="1" ht="15.75" customHeight="1">
      <c r="A26" s="21" t="s">
        <v>12</v>
      </c>
      <c r="B26" s="11" t="s">
        <v>357</v>
      </c>
      <c r="C26" s="29">
        <v>130</v>
      </c>
      <c r="D26" s="29">
        <v>151681</v>
      </c>
      <c r="E26" s="29">
        <v>155</v>
      </c>
      <c r="F26" s="29">
        <v>143111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285</v>
      </c>
      <c r="P26" s="29">
        <f t="shared" si="0"/>
        <v>294792</v>
      </c>
    </row>
    <row r="27" spans="1:16" s="4" customFormat="1" ht="15.75" customHeight="1">
      <c r="A27" s="21" t="s">
        <v>318</v>
      </c>
      <c r="B27" s="11" t="s">
        <v>358</v>
      </c>
      <c r="C27" s="29">
        <v>22</v>
      </c>
      <c r="D27" s="29">
        <v>9743</v>
      </c>
      <c r="E27" s="29">
        <v>35</v>
      </c>
      <c r="F27" s="29">
        <v>14128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57</v>
      </c>
      <c r="P27" s="29">
        <f t="shared" si="0"/>
        <v>23871</v>
      </c>
    </row>
    <row r="28" spans="1:16" s="4" customFormat="1" ht="15.75" customHeight="1">
      <c r="A28" s="21" t="s">
        <v>13</v>
      </c>
      <c r="B28" s="11" t="s">
        <v>359</v>
      </c>
      <c r="C28" s="29">
        <v>1107</v>
      </c>
      <c r="D28" s="29">
        <v>371928</v>
      </c>
      <c r="E28" s="29">
        <v>1039</v>
      </c>
      <c r="F28" s="29">
        <v>447821</v>
      </c>
      <c r="G28" s="29">
        <v>2</v>
      </c>
      <c r="H28" s="29">
        <v>1800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2148</v>
      </c>
      <c r="P28" s="29">
        <f t="shared" si="0"/>
        <v>821549</v>
      </c>
    </row>
    <row r="29" spans="1:16" s="4" customFormat="1" ht="15.75" customHeight="1">
      <c r="A29" s="21" t="s">
        <v>14</v>
      </c>
      <c r="B29" s="11" t="s">
        <v>360</v>
      </c>
      <c r="C29" s="29">
        <v>428</v>
      </c>
      <c r="D29" s="29">
        <v>156506</v>
      </c>
      <c r="E29" s="29">
        <v>1416</v>
      </c>
      <c r="F29" s="29">
        <v>892336</v>
      </c>
      <c r="G29" s="29">
        <v>4</v>
      </c>
      <c r="H29" s="29">
        <v>2023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1848</v>
      </c>
      <c r="P29" s="29">
        <f t="shared" si="0"/>
        <v>1050865</v>
      </c>
    </row>
    <row r="30" spans="1:16" s="4" customFormat="1" ht="15.75" customHeight="1">
      <c r="A30" s="21" t="s">
        <v>15</v>
      </c>
      <c r="B30" s="11" t="s">
        <v>361</v>
      </c>
      <c r="C30" s="29">
        <v>309</v>
      </c>
      <c r="D30" s="29">
        <v>129103</v>
      </c>
      <c r="E30" s="29">
        <v>242</v>
      </c>
      <c r="F30" s="29">
        <v>85945</v>
      </c>
      <c r="G30" s="29">
        <v>1</v>
      </c>
      <c r="H30" s="29">
        <v>270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552</v>
      </c>
      <c r="P30" s="29">
        <f t="shared" si="0"/>
        <v>215318</v>
      </c>
    </row>
    <row r="31" spans="1:16" s="4" customFormat="1" ht="15.75" customHeight="1">
      <c r="A31" s="21" t="s">
        <v>320</v>
      </c>
      <c r="B31" s="11" t="s">
        <v>362</v>
      </c>
      <c r="C31" s="29">
        <v>52</v>
      </c>
      <c r="D31" s="29">
        <v>14680</v>
      </c>
      <c r="E31" s="29">
        <v>19</v>
      </c>
      <c r="F31" s="29">
        <v>10366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71</v>
      </c>
      <c r="P31" s="29">
        <f t="shared" si="0"/>
        <v>25046</v>
      </c>
    </row>
    <row r="32" spans="1:16" s="4" customFormat="1" ht="15.75" customHeight="1">
      <c r="A32" s="21" t="s">
        <v>221</v>
      </c>
      <c r="B32" s="11" t="s">
        <v>363</v>
      </c>
      <c r="C32" s="29">
        <v>84</v>
      </c>
      <c r="D32" s="29">
        <v>16219</v>
      </c>
      <c r="E32" s="29">
        <v>94</v>
      </c>
      <c r="F32" s="29">
        <v>34210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178</v>
      </c>
      <c r="P32" s="29">
        <f t="shared" si="0"/>
        <v>50429</v>
      </c>
    </row>
    <row r="33" spans="1:16" s="4" customFormat="1" ht="15.75" customHeight="1">
      <c r="A33" s="21" t="s">
        <v>16</v>
      </c>
      <c r="B33" s="11" t="s">
        <v>364</v>
      </c>
      <c r="C33" s="29">
        <v>78</v>
      </c>
      <c r="D33" s="29">
        <v>62754</v>
      </c>
      <c r="E33" s="29">
        <v>60</v>
      </c>
      <c r="F33" s="29">
        <v>27885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138</v>
      </c>
      <c r="P33" s="29">
        <f t="shared" si="0"/>
        <v>90639</v>
      </c>
    </row>
    <row r="34" spans="1:16" s="4" customFormat="1" ht="15.75" customHeight="1">
      <c r="A34" s="21" t="s">
        <v>17</v>
      </c>
      <c r="B34" s="11" t="s">
        <v>365</v>
      </c>
      <c r="C34" s="29">
        <v>32038</v>
      </c>
      <c r="D34" s="29">
        <v>44456051</v>
      </c>
      <c r="E34" s="29">
        <v>13592</v>
      </c>
      <c r="F34" s="29">
        <v>5724192</v>
      </c>
      <c r="G34" s="29">
        <v>402</v>
      </c>
      <c r="H34" s="29">
        <v>102204</v>
      </c>
      <c r="I34" s="29">
        <v>102</v>
      </c>
      <c r="J34" s="29">
        <v>748223</v>
      </c>
      <c r="K34" s="29">
        <v>26</v>
      </c>
      <c r="L34" s="29">
        <v>33781</v>
      </c>
      <c r="M34" s="29">
        <v>48</v>
      </c>
      <c r="N34" s="29">
        <v>179961</v>
      </c>
      <c r="O34" s="29">
        <f t="shared" si="0"/>
        <v>46208</v>
      </c>
      <c r="P34" s="29">
        <f t="shared" si="0"/>
        <v>51244412</v>
      </c>
    </row>
    <row r="35" spans="1:16" s="4" customFormat="1" ht="15.75" customHeight="1">
      <c r="A35" s="21" t="s">
        <v>18</v>
      </c>
      <c r="B35" s="11" t="s">
        <v>366</v>
      </c>
      <c r="C35" s="29">
        <v>122</v>
      </c>
      <c r="D35" s="29">
        <v>21819</v>
      </c>
      <c r="E35" s="29">
        <v>75</v>
      </c>
      <c r="F35" s="29">
        <v>22479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197</v>
      </c>
      <c r="P35" s="29">
        <f t="shared" si="0"/>
        <v>44298</v>
      </c>
    </row>
    <row r="36" spans="1:16" s="4" customFormat="1" ht="15.75" customHeight="1">
      <c r="A36" s="21" t="s">
        <v>19</v>
      </c>
      <c r="B36" s="11" t="s">
        <v>367</v>
      </c>
      <c r="C36" s="29">
        <v>45</v>
      </c>
      <c r="D36" s="29">
        <v>7732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45</v>
      </c>
      <c r="P36" s="29">
        <f t="shared" si="0"/>
        <v>7732</v>
      </c>
    </row>
    <row r="37" spans="1:16" s="4" customFormat="1" ht="15.75" customHeight="1">
      <c r="A37" s="21" t="s">
        <v>20</v>
      </c>
      <c r="B37" s="11" t="s">
        <v>368</v>
      </c>
      <c r="C37" s="29">
        <v>48</v>
      </c>
      <c r="D37" s="29">
        <v>8730</v>
      </c>
      <c r="E37" s="29">
        <v>47</v>
      </c>
      <c r="F37" s="29">
        <v>29402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95</v>
      </c>
      <c r="P37" s="29">
        <f t="shared" si="0"/>
        <v>38132</v>
      </c>
    </row>
    <row r="38" spans="1:16" s="4" customFormat="1" ht="15.75" customHeight="1">
      <c r="A38" s="21" t="s">
        <v>21</v>
      </c>
      <c r="B38" s="11" t="s">
        <v>369</v>
      </c>
      <c r="C38" s="29">
        <v>115</v>
      </c>
      <c r="D38" s="29">
        <v>37240</v>
      </c>
      <c r="E38" s="29">
        <v>351</v>
      </c>
      <c r="F38" s="29">
        <v>293005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466</v>
      </c>
      <c r="P38" s="29">
        <f t="shared" si="0"/>
        <v>330245</v>
      </c>
    </row>
    <row r="39" spans="1:16" s="4" customFormat="1" ht="15.75" customHeight="1">
      <c r="A39" s="21" t="s">
        <v>322</v>
      </c>
      <c r="B39" s="11" t="s">
        <v>370</v>
      </c>
      <c r="C39" s="29">
        <v>53</v>
      </c>
      <c r="D39" s="29">
        <v>6891</v>
      </c>
      <c r="E39" s="29">
        <v>39</v>
      </c>
      <c r="F39" s="29">
        <v>11042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>C39+E39+G39+I39+K39+M39</f>
        <v>92</v>
      </c>
      <c r="P39" s="29">
        <f>D39+F39+H39+J39+L39+N39</f>
        <v>17933</v>
      </c>
    </row>
    <row r="40" spans="1:16" s="4" customFormat="1" ht="15.75" customHeight="1">
      <c r="A40" s="21" t="s">
        <v>324</v>
      </c>
      <c r="B40" s="11" t="s">
        <v>371</v>
      </c>
      <c r="C40" s="29">
        <v>65</v>
      </c>
      <c r="D40" s="29">
        <v>12946</v>
      </c>
      <c r="E40" s="29">
        <v>78</v>
      </c>
      <c r="F40" s="29">
        <v>46308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143</v>
      </c>
      <c r="P40" s="29">
        <f t="shared" si="0"/>
        <v>59254</v>
      </c>
    </row>
    <row r="41" spans="1:16" s="4" customFormat="1" ht="15.75" customHeight="1">
      <c r="A41" s="21" t="s">
        <v>22</v>
      </c>
      <c r="B41" s="11" t="s">
        <v>372</v>
      </c>
      <c r="C41" s="29">
        <v>1092</v>
      </c>
      <c r="D41" s="29">
        <v>342459</v>
      </c>
      <c r="E41" s="29">
        <v>452</v>
      </c>
      <c r="F41" s="29">
        <v>192415</v>
      </c>
      <c r="G41" s="29">
        <v>11</v>
      </c>
      <c r="H41" s="29">
        <v>2728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1555</v>
      </c>
      <c r="P41" s="29">
        <f t="shared" si="0"/>
        <v>537602</v>
      </c>
    </row>
    <row r="42" spans="1:16" s="4" customFormat="1" ht="15.75" customHeight="1">
      <c r="A42" s="21" t="s">
        <v>23</v>
      </c>
      <c r="B42" s="11" t="s">
        <v>373</v>
      </c>
      <c r="C42" s="29">
        <v>209</v>
      </c>
      <c r="D42" s="29">
        <v>82019</v>
      </c>
      <c r="E42" s="29">
        <v>496</v>
      </c>
      <c r="F42" s="29">
        <v>145970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705</v>
      </c>
      <c r="P42" s="29">
        <f t="shared" si="0"/>
        <v>227989</v>
      </c>
    </row>
    <row r="43" spans="1:16" s="4" customFormat="1" ht="15.75" customHeight="1">
      <c r="A43" s="21" t="s">
        <v>24</v>
      </c>
      <c r="B43" s="11" t="s">
        <v>374</v>
      </c>
      <c r="C43" s="29">
        <v>56</v>
      </c>
      <c r="D43" s="29">
        <v>5491</v>
      </c>
      <c r="E43" s="29">
        <v>45</v>
      </c>
      <c r="F43" s="29">
        <v>25844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101</v>
      </c>
      <c r="P43" s="29">
        <f t="shared" si="0"/>
        <v>31335</v>
      </c>
    </row>
    <row r="44" spans="1:16" s="4" customFormat="1" ht="15.75" customHeight="1">
      <c r="A44" s="21" t="s">
        <v>25</v>
      </c>
      <c r="B44" s="11" t="s">
        <v>375</v>
      </c>
      <c r="C44" s="29">
        <v>52</v>
      </c>
      <c r="D44" s="29">
        <v>4980</v>
      </c>
      <c r="E44" s="29">
        <v>105</v>
      </c>
      <c r="F44" s="29">
        <v>56242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157</v>
      </c>
      <c r="P44" s="29">
        <f t="shared" si="0"/>
        <v>61222</v>
      </c>
    </row>
    <row r="45" spans="1:16" s="4" customFormat="1" ht="15.75" customHeight="1">
      <c r="A45" s="21" t="s">
        <v>26</v>
      </c>
      <c r="B45" s="11" t="s">
        <v>376</v>
      </c>
      <c r="C45" s="29">
        <v>40</v>
      </c>
      <c r="D45" s="29">
        <v>4277</v>
      </c>
      <c r="E45" s="29">
        <v>36</v>
      </c>
      <c r="F45" s="29">
        <v>17050</v>
      </c>
      <c r="G45" s="29">
        <v>1</v>
      </c>
      <c r="H45" s="29">
        <v>1100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77</v>
      </c>
      <c r="P45" s="29">
        <f t="shared" si="0"/>
        <v>22427</v>
      </c>
    </row>
    <row r="46" spans="1:16" s="4" customFormat="1" ht="15.75" customHeight="1">
      <c r="A46" s="21" t="s">
        <v>27</v>
      </c>
      <c r="B46" s="11" t="s">
        <v>377</v>
      </c>
      <c r="C46" s="29">
        <v>99</v>
      </c>
      <c r="D46" s="29">
        <v>19904</v>
      </c>
      <c r="E46" s="29">
        <v>55</v>
      </c>
      <c r="F46" s="29">
        <v>33348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154</v>
      </c>
      <c r="P46" s="29">
        <f t="shared" si="0"/>
        <v>53252</v>
      </c>
    </row>
    <row r="47" spans="1:16" s="4" customFormat="1" ht="15.75" customHeight="1">
      <c r="A47" s="21" t="s">
        <v>28</v>
      </c>
      <c r="B47" s="11" t="s">
        <v>378</v>
      </c>
      <c r="C47" s="29">
        <v>243</v>
      </c>
      <c r="D47" s="29">
        <v>79456</v>
      </c>
      <c r="E47" s="29">
        <v>99</v>
      </c>
      <c r="F47" s="29">
        <v>54440</v>
      </c>
      <c r="G47" s="29">
        <v>24</v>
      </c>
      <c r="H47" s="29">
        <v>6444</v>
      </c>
      <c r="I47" s="29">
        <v>1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367</v>
      </c>
      <c r="P47" s="29">
        <f t="shared" si="0"/>
        <v>140340</v>
      </c>
    </row>
    <row r="48" spans="1:16" s="4" customFormat="1" ht="15.75" customHeight="1">
      <c r="A48" s="22" t="s">
        <v>29</v>
      </c>
      <c r="B48" s="12" t="s">
        <v>379</v>
      </c>
      <c r="C48" s="30">
        <v>3483</v>
      </c>
      <c r="D48" s="30">
        <v>1605734</v>
      </c>
      <c r="E48" s="30">
        <v>3113</v>
      </c>
      <c r="F48" s="30">
        <v>1704562</v>
      </c>
      <c r="G48" s="30">
        <v>18</v>
      </c>
      <c r="H48" s="30">
        <v>6163</v>
      </c>
      <c r="I48" s="30">
        <v>10</v>
      </c>
      <c r="J48" s="30">
        <v>2386</v>
      </c>
      <c r="K48" s="30">
        <v>2</v>
      </c>
      <c r="L48" s="30">
        <v>338</v>
      </c>
      <c r="M48" s="30">
        <v>0</v>
      </c>
      <c r="N48" s="30">
        <v>0</v>
      </c>
      <c r="O48" s="30">
        <f t="shared" si="0"/>
        <v>6626</v>
      </c>
      <c r="P48" s="30">
        <f t="shared" si="0"/>
        <v>3319183</v>
      </c>
    </row>
    <row r="49" spans="1:16" s="4" customFormat="1" ht="15.75" customHeight="1">
      <c r="A49" s="21" t="s">
        <v>30</v>
      </c>
      <c r="B49" s="11" t="s">
        <v>380</v>
      </c>
      <c r="C49" s="29">
        <v>715</v>
      </c>
      <c r="D49" s="29">
        <v>172094</v>
      </c>
      <c r="E49" s="29">
        <v>1508</v>
      </c>
      <c r="F49" s="29">
        <v>587202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C49+E49+G49+I49+K49+M49</f>
        <v>2223</v>
      </c>
      <c r="P49" s="29">
        <f>D49+F49+H49+J49+L49+N49</f>
        <v>759296</v>
      </c>
    </row>
    <row r="50" spans="1:16" s="4" customFormat="1" ht="15.75" customHeight="1">
      <c r="A50" s="21" t="s">
        <v>31</v>
      </c>
      <c r="B50" s="11" t="s">
        <v>381</v>
      </c>
      <c r="C50" s="29">
        <v>142</v>
      </c>
      <c r="D50" s="29">
        <v>77032</v>
      </c>
      <c r="E50" s="29">
        <v>95</v>
      </c>
      <c r="F50" s="29">
        <v>88996</v>
      </c>
      <c r="G50" s="29">
        <v>1</v>
      </c>
      <c r="H50" s="29">
        <v>600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238</v>
      </c>
      <c r="P50" s="29">
        <f t="shared" si="0"/>
        <v>166628</v>
      </c>
    </row>
    <row r="51" spans="1:16" s="4" customFormat="1" ht="15.75" customHeight="1">
      <c r="A51" s="21" t="s">
        <v>32</v>
      </c>
      <c r="B51" s="11" t="s">
        <v>382</v>
      </c>
      <c r="C51" s="29">
        <v>208</v>
      </c>
      <c r="D51" s="29">
        <v>60976</v>
      </c>
      <c r="E51" s="29">
        <v>246</v>
      </c>
      <c r="F51" s="29">
        <v>210840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454</v>
      </c>
      <c r="P51" s="29">
        <f t="shared" si="0"/>
        <v>271816</v>
      </c>
    </row>
    <row r="52" spans="1:16" s="4" customFormat="1" ht="15.75" customHeight="1">
      <c r="A52" s="21" t="s">
        <v>33</v>
      </c>
      <c r="B52" s="11" t="s">
        <v>383</v>
      </c>
      <c r="C52" s="29">
        <v>138</v>
      </c>
      <c r="D52" s="29">
        <v>35503</v>
      </c>
      <c r="E52" s="29">
        <v>227</v>
      </c>
      <c r="F52" s="29">
        <v>220133</v>
      </c>
      <c r="G52" s="29">
        <v>1</v>
      </c>
      <c r="H52" s="29">
        <v>53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366</v>
      </c>
      <c r="P52" s="29">
        <f t="shared" si="0"/>
        <v>255689</v>
      </c>
    </row>
    <row r="53" spans="1:16" s="4" customFormat="1" ht="15.75" customHeight="1">
      <c r="A53" s="21" t="s">
        <v>34</v>
      </c>
      <c r="B53" s="11" t="s">
        <v>384</v>
      </c>
      <c r="C53" s="29">
        <v>613</v>
      </c>
      <c r="D53" s="29">
        <v>281941</v>
      </c>
      <c r="E53" s="29">
        <v>931</v>
      </c>
      <c r="F53" s="29">
        <v>691199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1544</v>
      </c>
      <c r="P53" s="29">
        <f t="shared" si="0"/>
        <v>973140</v>
      </c>
    </row>
    <row r="54" spans="1:16" s="4" customFormat="1" ht="15.75" customHeight="1">
      <c r="A54" s="21" t="s">
        <v>222</v>
      </c>
      <c r="B54" s="11" t="s">
        <v>385</v>
      </c>
      <c r="C54" s="29">
        <v>51</v>
      </c>
      <c r="D54" s="29">
        <v>8623</v>
      </c>
      <c r="E54" s="29">
        <v>3</v>
      </c>
      <c r="F54" s="29">
        <v>2208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54</v>
      </c>
      <c r="P54" s="29">
        <f t="shared" si="0"/>
        <v>10831</v>
      </c>
    </row>
    <row r="55" spans="1:16" s="4" customFormat="1" ht="15.75" customHeight="1">
      <c r="A55" s="21" t="s">
        <v>325</v>
      </c>
      <c r="B55" s="11" t="s">
        <v>386</v>
      </c>
      <c r="C55" s="29">
        <v>36</v>
      </c>
      <c r="D55" s="29">
        <v>9505</v>
      </c>
      <c r="E55" s="29">
        <v>50</v>
      </c>
      <c r="F55" s="29">
        <v>55793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>C55+E55+G55+I55+K55+M55</f>
        <v>86</v>
      </c>
      <c r="P55" s="29">
        <f>D55+F55+H55+J55+L55+N55</f>
        <v>65298</v>
      </c>
    </row>
    <row r="56" spans="1:16" s="4" customFormat="1" ht="15.75" customHeight="1">
      <c r="A56" s="21" t="s">
        <v>35</v>
      </c>
      <c r="B56" s="11" t="s">
        <v>387</v>
      </c>
      <c r="C56" s="29">
        <v>221</v>
      </c>
      <c r="D56" s="29">
        <v>52119</v>
      </c>
      <c r="E56" s="29">
        <v>119</v>
      </c>
      <c r="F56" s="29">
        <v>18152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340</v>
      </c>
      <c r="P56" s="29">
        <f t="shared" si="0"/>
        <v>70271</v>
      </c>
    </row>
    <row r="57" spans="1:16" s="4" customFormat="1" ht="15.75" customHeight="1">
      <c r="A57" s="21" t="s">
        <v>36</v>
      </c>
      <c r="B57" s="11" t="s">
        <v>388</v>
      </c>
      <c r="C57" s="29">
        <v>2159</v>
      </c>
      <c r="D57" s="29">
        <v>395525</v>
      </c>
      <c r="E57" s="29">
        <v>1567</v>
      </c>
      <c r="F57" s="29">
        <v>507724</v>
      </c>
      <c r="G57" s="29">
        <v>14</v>
      </c>
      <c r="H57" s="29">
        <v>1497</v>
      </c>
      <c r="I57" s="29">
        <v>1</v>
      </c>
      <c r="J57" s="29">
        <v>0</v>
      </c>
      <c r="K57" s="29">
        <v>1</v>
      </c>
      <c r="L57" s="29">
        <v>0</v>
      </c>
      <c r="M57" s="29">
        <v>0</v>
      </c>
      <c r="N57" s="29">
        <v>0</v>
      </c>
      <c r="O57" s="29">
        <f t="shared" si="0"/>
        <v>3742</v>
      </c>
      <c r="P57" s="29">
        <f t="shared" si="0"/>
        <v>904746</v>
      </c>
    </row>
    <row r="58" spans="1:16" s="4" customFormat="1" ht="15.75" customHeight="1">
      <c r="A58" s="21" t="s">
        <v>37</v>
      </c>
      <c r="B58" s="11" t="s">
        <v>389</v>
      </c>
      <c r="C58" s="29">
        <v>533</v>
      </c>
      <c r="D58" s="29">
        <v>64188</v>
      </c>
      <c r="E58" s="29">
        <v>457</v>
      </c>
      <c r="F58" s="29">
        <v>197324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990</v>
      </c>
      <c r="P58" s="29">
        <f t="shared" si="0"/>
        <v>261512</v>
      </c>
    </row>
    <row r="59" spans="1:16" s="4" customFormat="1" ht="15.75" customHeight="1">
      <c r="A59" s="21" t="s">
        <v>38</v>
      </c>
      <c r="B59" s="11" t="s">
        <v>390</v>
      </c>
      <c r="C59" s="29">
        <v>126</v>
      </c>
      <c r="D59" s="29">
        <v>41175</v>
      </c>
      <c r="E59" s="29">
        <v>255</v>
      </c>
      <c r="F59" s="29">
        <v>101126</v>
      </c>
      <c r="G59" s="29">
        <v>5</v>
      </c>
      <c r="H59" s="29">
        <v>1679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386</v>
      </c>
      <c r="P59" s="29">
        <f t="shared" si="0"/>
        <v>143980</v>
      </c>
    </row>
    <row r="60" spans="1:16" s="4" customFormat="1" ht="15.75" customHeight="1">
      <c r="A60" s="21" t="s">
        <v>39</v>
      </c>
      <c r="B60" s="11" t="s">
        <v>391</v>
      </c>
      <c r="C60" s="29">
        <v>946</v>
      </c>
      <c r="D60" s="29">
        <v>145928</v>
      </c>
      <c r="E60" s="29">
        <v>2096</v>
      </c>
      <c r="F60" s="29">
        <v>653906</v>
      </c>
      <c r="G60" s="29">
        <v>11</v>
      </c>
      <c r="H60" s="29">
        <v>7755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3053</v>
      </c>
      <c r="P60" s="29">
        <f t="shared" si="0"/>
        <v>807589</v>
      </c>
    </row>
    <row r="61" spans="1:16" s="4" customFormat="1" ht="15.75" customHeight="1">
      <c r="A61" s="21" t="s">
        <v>40</v>
      </c>
      <c r="B61" s="11" t="s">
        <v>392</v>
      </c>
      <c r="C61" s="29">
        <v>180</v>
      </c>
      <c r="D61" s="29">
        <v>56105</v>
      </c>
      <c r="E61" s="29">
        <v>264</v>
      </c>
      <c r="F61" s="29">
        <v>101654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444</v>
      </c>
      <c r="P61" s="29">
        <f t="shared" si="0"/>
        <v>157759</v>
      </c>
    </row>
    <row r="62" spans="1:16" s="4" customFormat="1" ht="15.75" customHeight="1">
      <c r="A62" s="21" t="s">
        <v>41</v>
      </c>
      <c r="B62" s="11" t="s">
        <v>393</v>
      </c>
      <c r="C62" s="29">
        <v>220</v>
      </c>
      <c r="D62" s="29">
        <v>39853</v>
      </c>
      <c r="E62" s="29">
        <v>9</v>
      </c>
      <c r="F62" s="29">
        <v>11728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229</v>
      </c>
      <c r="P62" s="29">
        <f t="shared" si="0"/>
        <v>51581</v>
      </c>
    </row>
    <row r="63" spans="1:16" s="4" customFormat="1" ht="15.75" customHeight="1">
      <c r="A63" s="21" t="s">
        <v>42</v>
      </c>
      <c r="B63" s="11" t="s">
        <v>394</v>
      </c>
      <c r="C63" s="29">
        <v>440</v>
      </c>
      <c r="D63" s="29">
        <v>84637</v>
      </c>
      <c r="E63" s="29">
        <v>736</v>
      </c>
      <c r="F63" s="29">
        <v>260549</v>
      </c>
      <c r="G63" s="29">
        <v>4</v>
      </c>
      <c r="H63" s="29">
        <v>953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1180</v>
      </c>
      <c r="P63" s="29">
        <f t="shared" si="0"/>
        <v>346139</v>
      </c>
    </row>
    <row r="64" spans="1:16" s="4" customFormat="1" ht="15.75" customHeight="1">
      <c r="A64" s="21" t="s">
        <v>43</v>
      </c>
      <c r="B64" s="11" t="s">
        <v>395</v>
      </c>
      <c r="C64" s="29">
        <v>4092</v>
      </c>
      <c r="D64" s="29">
        <v>2935667</v>
      </c>
      <c r="E64" s="29">
        <v>1656</v>
      </c>
      <c r="F64" s="29">
        <v>707153</v>
      </c>
      <c r="G64" s="29">
        <v>257</v>
      </c>
      <c r="H64" s="29">
        <v>36969</v>
      </c>
      <c r="I64" s="29">
        <v>3</v>
      </c>
      <c r="J64" s="29">
        <v>100549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6008</v>
      </c>
      <c r="P64" s="29">
        <f t="shared" si="0"/>
        <v>3780338</v>
      </c>
    </row>
    <row r="65" spans="1:16" s="4" customFormat="1" ht="15.75" customHeight="1">
      <c r="A65" s="21" t="s">
        <v>327</v>
      </c>
      <c r="B65" s="11" t="s">
        <v>396</v>
      </c>
      <c r="C65" s="29">
        <v>35</v>
      </c>
      <c r="D65" s="29">
        <v>25652</v>
      </c>
      <c r="E65" s="29">
        <v>56</v>
      </c>
      <c r="F65" s="29">
        <v>35510</v>
      </c>
      <c r="G65" s="29">
        <v>2</v>
      </c>
      <c r="H65" s="29">
        <v>1800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>C65+E65+G65+I65+K65+M65</f>
        <v>93</v>
      </c>
      <c r="P65" s="29">
        <f>D65+F65+H65+J65+L65+N65</f>
        <v>62962</v>
      </c>
    </row>
    <row r="66" spans="1:16" s="4" customFormat="1" ht="15.75" customHeight="1">
      <c r="A66" s="21" t="s">
        <v>44</v>
      </c>
      <c r="B66" s="11" t="s">
        <v>397</v>
      </c>
      <c r="C66" s="29">
        <v>41</v>
      </c>
      <c r="D66" s="29">
        <v>10114</v>
      </c>
      <c r="E66" s="29">
        <v>73</v>
      </c>
      <c r="F66" s="29">
        <v>55645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114</v>
      </c>
      <c r="P66" s="29">
        <f t="shared" si="0"/>
        <v>65759</v>
      </c>
    </row>
    <row r="67" spans="1:16" s="4" customFormat="1" ht="15.75" customHeight="1">
      <c r="A67" s="21" t="s">
        <v>45</v>
      </c>
      <c r="B67" s="11" t="s">
        <v>398</v>
      </c>
      <c r="C67" s="29">
        <v>43</v>
      </c>
      <c r="D67" s="29">
        <v>23767</v>
      </c>
      <c r="E67" s="29">
        <v>42</v>
      </c>
      <c r="F67" s="29">
        <v>21017</v>
      </c>
      <c r="G67" s="29">
        <v>1</v>
      </c>
      <c r="H67" s="29">
        <v>427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86</v>
      </c>
      <c r="P67" s="29">
        <f t="shared" si="0"/>
        <v>45211</v>
      </c>
    </row>
    <row r="68" spans="1:16" s="4" customFormat="1" ht="15.75" customHeight="1">
      <c r="A68" s="21" t="s">
        <v>46</v>
      </c>
      <c r="B68" s="11" t="s">
        <v>399</v>
      </c>
      <c r="C68" s="29">
        <v>149</v>
      </c>
      <c r="D68" s="29">
        <v>28878</v>
      </c>
      <c r="E68" s="29">
        <v>75</v>
      </c>
      <c r="F68" s="29">
        <v>24021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224</v>
      </c>
      <c r="P68" s="29">
        <f t="shared" si="0"/>
        <v>52899</v>
      </c>
    </row>
    <row r="69" spans="1:16" s="4" customFormat="1" ht="15.75" customHeight="1">
      <c r="A69" s="21" t="s">
        <v>223</v>
      </c>
      <c r="B69" s="11" t="s">
        <v>400</v>
      </c>
      <c r="C69" s="29">
        <v>26</v>
      </c>
      <c r="D69" s="29">
        <v>5625</v>
      </c>
      <c r="E69" s="29">
        <v>21</v>
      </c>
      <c r="F69" s="29">
        <v>8898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47</v>
      </c>
      <c r="P69" s="29">
        <f t="shared" si="0"/>
        <v>14523</v>
      </c>
    </row>
    <row r="70" spans="1:16" s="4" customFormat="1" ht="15.75" customHeight="1">
      <c r="A70" s="21" t="s">
        <v>47</v>
      </c>
      <c r="B70" s="11" t="s">
        <v>401</v>
      </c>
      <c r="C70" s="29">
        <v>2836</v>
      </c>
      <c r="D70" s="29">
        <v>1118941</v>
      </c>
      <c r="E70" s="29">
        <v>4033</v>
      </c>
      <c r="F70" s="29">
        <v>1905437</v>
      </c>
      <c r="G70" s="29">
        <v>19</v>
      </c>
      <c r="H70" s="29">
        <v>33613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6888</v>
      </c>
      <c r="P70" s="29">
        <f t="shared" si="0"/>
        <v>3057991</v>
      </c>
    </row>
    <row r="71" spans="1:16" s="4" customFormat="1" ht="15.75" customHeight="1">
      <c r="A71" s="21" t="s">
        <v>48</v>
      </c>
      <c r="B71" s="11" t="s">
        <v>402</v>
      </c>
      <c r="C71" s="29">
        <v>167</v>
      </c>
      <c r="D71" s="29">
        <v>58170</v>
      </c>
      <c r="E71" s="29">
        <v>578</v>
      </c>
      <c r="F71" s="29">
        <v>487779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745</v>
      </c>
      <c r="P71" s="29">
        <f t="shared" si="0"/>
        <v>545949</v>
      </c>
    </row>
    <row r="72" spans="1:16" s="4" customFormat="1" ht="15.75" customHeight="1">
      <c r="A72" s="21" t="s">
        <v>49</v>
      </c>
      <c r="B72" s="11" t="s">
        <v>403</v>
      </c>
      <c r="C72" s="29">
        <v>49</v>
      </c>
      <c r="D72" s="29">
        <v>14683</v>
      </c>
      <c r="E72" s="29">
        <v>51</v>
      </c>
      <c r="F72" s="29">
        <v>21791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100</v>
      </c>
      <c r="P72" s="29">
        <f t="shared" si="0"/>
        <v>36474</v>
      </c>
    </row>
    <row r="73" spans="1:16" s="4" customFormat="1" ht="15.75" customHeight="1">
      <c r="A73" s="21" t="s">
        <v>50</v>
      </c>
      <c r="B73" s="11" t="s">
        <v>404</v>
      </c>
      <c r="C73" s="29">
        <v>1476</v>
      </c>
      <c r="D73" s="29">
        <v>567885</v>
      </c>
      <c r="E73" s="29">
        <v>1020</v>
      </c>
      <c r="F73" s="29">
        <v>462911</v>
      </c>
      <c r="G73" s="29">
        <v>8</v>
      </c>
      <c r="H73" s="29">
        <v>2989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2504</v>
      </c>
      <c r="P73" s="29">
        <f t="shared" si="0"/>
        <v>1033785</v>
      </c>
    </row>
    <row r="74" spans="1:16" s="4" customFormat="1" ht="15.75" customHeight="1">
      <c r="A74" s="21" t="s">
        <v>51</v>
      </c>
      <c r="B74" s="11" t="s">
        <v>405</v>
      </c>
      <c r="C74" s="29">
        <v>235</v>
      </c>
      <c r="D74" s="29">
        <v>106481</v>
      </c>
      <c r="E74" s="29">
        <v>508</v>
      </c>
      <c r="F74" s="29">
        <v>471146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743</v>
      </c>
      <c r="P74" s="29">
        <f t="shared" si="0"/>
        <v>577627</v>
      </c>
    </row>
    <row r="75" spans="1:16" s="4" customFormat="1" ht="15.75" customHeight="1">
      <c r="A75" s="21" t="s">
        <v>52</v>
      </c>
      <c r="B75" s="11" t="s">
        <v>406</v>
      </c>
      <c r="C75" s="29">
        <v>2050</v>
      </c>
      <c r="D75" s="29">
        <v>1725148</v>
      </c>
      <c r="E75" s="29">
        <v>4526</v>
      </c>
      <c r="F75" s="29">
        <v>4706794</v>
      </c>
      <c r="G75" s="29">
        <v>24</v>
      </c>
      <c r="H75" s="29">
        <v>28111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6600</v>
      </c>
      <c r="P75" s="29">
        <f t="shared" si="0"/>
        <v>6460053</v>
      </c>
    </row>
    <row r="76" spans="1:16" s="4" customFormat="1" ht="15.75" customHeight="1">
      <c r="A76" s="21" t="s">
        <v>53</v>
      </c>
      <c r="B76" s="11" t="s">
        <v>407</v>
      </c>
      <c r="C76" s="29">
        <v>243</v>
      </c>
      <c r="D76" s="29">
        <v>139115</v>
      </c>
      <c r="E76" s="29">
        <v>178</v>
      </c>
      <c r="F76" s="29">
        <v>137714</v>
      </c>
      <c r="G76" s="29">
        <v>1</v>
      </c>
      <c r="H76" s="29">
        <v>580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422</v>
      </c>
      <c r="P76" s="29">
        <f t="shared" si="0"/>
        <v>277409</v>
      </c>
    </row>
    <row r="77" spans="1:16" s="4" customFormat="1" ht="15.75" customHeight="1">
      <c r="A77" s="21" t="s">
        <v>54</v>
      </c>
      <c r="B77" s="11" t="s">
        <v>408</v>
      </c>
      <c r="C77" s="29">
        <v>147</v>
      </c>
      <c r="D77" s="29">
        <v>58367</v>
      </c>
      <c r="E77" s="29">
        <v>60</v>
      </c>
      <c r="F77" s="29">
        <v>27451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207</v>
      </c>
      <c r="P77" s="29">
        <f t="shared" si="0"/>
        <v>85818</v>
      </c>
    </row>
    <row r="78" spans="1:16" s="4" customFormat="1" ht="15.75" customHeight="1">
      <c r="A78" s="21" t="s">
        <v>55</v>
      </c>
      <c r="B78" s="11" t="s">
        <v>409</v>
      </c>
      <c r="C78" s="29">
        <v>215</v>
      </c>
      <c r="D78" s="29">
        <v>58004</v>
      </c>
      <c r="E78" s="29">
        <v>385</v>
      </c>
      <c r="F78" s="29">
        <v>147150</v>
      </c>
      <c r="G78" s="29">
        <v>1</v>
      </c>
      <c r="H78" s="29">
        <v>88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0"/>
        <v>601</v>
      </c>
      <c r="P78" s="29">
        <f t="shared" si="0"/>
        <v>205242</v>
      </c>
    </row>
    <row r="79" spans="1:16" s="4" customFormat="1" ht="15.75" customHeight="1">
      <c r="A79" s="21" t="s">
        <v>56</v>
      </c>
      <c r="B79" s="11" t="s">
        <v>410</v>
      </c>
      <c r="C79" s="29">
        <v>1841</v>
      </c>
      <c r="D79" s="29">
        <v>785876</v>
      </c>
      <c r="E79" s="29">
        <v>3196</v>
      </c>
      <c r="F79" s="29">
        <v>1735423</v>
      </c>
      <c r="G79" s="29">
        <v>18</v>
      </c>
      <c r="H79" s="29">
        <v>6003</v>
      </c>
      <c r="I79" s="29">
        <v>0</v>
      </c>
      <c r="J79" s="29">
        <v>0</v>
      </c>
      <c r="K79" s="29">
        <v>7</v>
      </c>
      <c r="L79" s="29">
        <v>2908</v>
      </c>
      <c r="M79" s="29">
        <v>0</v>
      </c>
      <c r="N79" s="29">
        <v>0</v>
      </c>
      <c r="O79" s="29">
        <f t="shared" si="0"/>
        <v>5062</v>
      </c>
      <c r="P79" s="29">
        <f t="shared" si="0"/>
        <v>2530210</v>
      </c>
    </row>
    <row r="80" spans="1:16" s="4" customFormat="1" ht="15.75" customHeight="1">
      <c r="A80" s="21" t="s">
        <v>57</v>
      </c>
      <c r="B80" s="11" t="s">
        <v>411</v>
      </c>
      <c r="C80" s="29">
        <v>160</v>
      </c>
      <c r="D80" s="29">
        <v>75290</v>
      </c>
      <c r="E80" s="29">
        <v>133</v>
      </c>
      <c r="F80" s="29">
        <v>90699</v>
      </c>
      <c r="G80" s="29">
        <v>2</v>
      </c>
      <c r="H80" s="29">
        <v>381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0"/>
        <v>295</v>
      </c>
      <c r="P80" s="29">
        <f t="shared" si="0"/>
        <v>166370</v>
      </c>
    </row>
    <row r="81" spans="1:16" s="4" customFormat="1" ht="15.75" customHeight="1">
      <c r="A81" s="21" t="s">
        <v>58</v>
      </c>
      <c r="B81" s="11" t="s">
        <v>412</v>
      </c>
      <c r="C81" s="29">
        <v>13971</v>
      </c>
      <c r="D81" s="29">
        <v>14398959</v>
      </c>
      <c r="E81" s="29">
        <v>3806</v>
      </c>
      <c r="F81" s="29">
        <v>1475387</v>
      </c>
      <c r="G81" s="29">
        <v>238</v>
      </c>
      <c r="H81" s="29">
        <v>69668</v>
      </c>
      <c r="I81" s="29">
        <v>43</v>
      </c>
      <c r="J81" s="29">
        <v>371068</v>
      </c>
      <c r="K81" s="29">
        <v>1</v>
      </c>
      <c r="L81" s="29">
        <v>1894</v>
      </c>
      <c r="M81" s="29">
        <v>38</v>
      </c>
      <c r="N81" s="29">
        <v>90539</v>
      </c>
      <c r="O81" s="29">
        <f t="shared" si="0"/>
        <v>18097</v>
      </c>
      <c r="P81" s="29">
        <f t="shared" si="0"/>
        <v>16407515</v>
      </c>
    </row>
    <row r="82" spans="1:16" s="4" customFormat="1" ht="15.75" customHeight="1">
      <c r="A82" s="21" t="s">
        <v>59</v>
      </c>
      <c r="B82" s="11" t="s">
        <v>413</v>
      </c>
      <c r="C82" s="29">
        <v>941</v>
      </c>
      <c r="D82" s="29">
        <v>220605</v>
      </c>
      <c r="E82" s="29">
        <v>353</v>
      </c>
      <c r="F82" s="29">
        <v>134890</v>
      </c>
      <c r="G82" s="29">
        <v>3</v>
      </c>
      <c r="H82" s="29">
        <v>1016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0"/>
        <v>1297</v>
      </c>
      <c r="P82" s="29">
        <f t="shared" si="0"/>
        <v>356511</v>
      </c>
    </row>
    <row r="83" spans="1:16" s="4" customFormat="1" ht="15.75" customHeight="1">
      <c r="A83" s="21" t="s">
        <v>60</v>
      </c>
      <c r="B83" s="11" t="s">
        <v>414</v>
      </c>
      <c r="C83" s="29">
        <v>1194</v>
      </c>
      <c r="D83" s="29">
        <v>250194</v>
      </c>
      <c r="E83" s="29">
        <v>896</v>
      </c>
      <c r="F83" s="29">
        <v>343731</v>
      </c>
      <c r="G83" s="29">
        <v>5</v>
      </c>
      <c r="H83" s="29">
        <v>185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aca="true" t="shared" si="1" ref="O83:P109">C83+E83+G83+I83+K83+M83</f>
        <v>2095</v>
      </c>
      <c r="P83" s="29">
        <f t="shared" si="1"/>
        <v>594110</v>
      </c>
    </row>
    <row r="84" spans="1:16" s="4" customFormat="1" ht="15.75" customHeight="1">
      <c r="A84" s="22" t="s">
        <v>61</v>
      </c>
      <c r="B84" s="12" t="s">
        <v>415</v>
      </c>
      <c r="C84" s="30">
        <v>400</v>
      </c>
      <c r="D84" s="30">
        <v>65506</v>
      </c>
      <c r="E84" s="30">
        <v>341</v>
      </c>
      <c r="F84" s="30">
        <v>106647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f t="shared" si="1"/>
        <v>741</v>
      </c>
      <c r="P84" s="30">
        <f t="shared" si="1"/>
        <v>172153</v>
      </c>
    </row>
    <row r="85" spans="1:16" s="4" customFormat="1" ht="15.75" customHeight="1">
      <c r="A85" s="21" t="s">
        <v>62</v>
      </c>
      <c r="B85" s="11" t="s">
        <v>416</v>
      </c>
      <c r="C85" s="29">
        <v>152</v>
      </c>
      <c r="D85" s="29">
        <v>37108</v>
      </c>
      <c r="E85" s="29">
        <v>323</v>
      </c>
      <c r="F85" s="29">
        <v>145385</v>
      </c>
      <c r="G85" s="29">
        <v>1</v>
      </c>
      <c r="H85" s="29">
        <v>260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476</v>
      </c>
      <c r="P85" s="29">
        <f t="shared" si="1"/>
        <v>182753</v>
      </c>
    </row>
    <row r="86" spans="1:16" s="4" customFormat="1" ht="15.75" customHeight="1">
      <c r="A86" s="21" t="s">
        <v>63</v>
      </c>
      <c r="B86" s="11" t="s">
        <v>417</v>
      </c>
      <c r="C86" s="29">
        <v>72</v>
      </c>
      <c r="D86" s="29">
        <v>27597</v>
      </c>
      <c r="E86" s="29">
        <v>122</v>
      </c>
      <c r="F86" s="29">
        <v>77659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>C86+E86+G86+I86+K86+M86</f>
        <v>194</v>
      </c>
      <c r="P86" s="29">
        <f>D86+F86+H86+J86+L86+N86</f>
        <v>105256</v>
      </c>
    </row>
    <row r="87" spans="1:16" s="4" customFormat="1" ht="15.75" customHeight="1">
      <c r="A87" s="21" t="s">
        <v>64</v>
      </c>
      <c r="B87" s="11" t="s">
        <v>418</v>
      </c>
      <c r="C87" s="29">
        <v>634</v>
      </c>
      <c r="D87" s="29">
        <v>142471</v>
      </c>
      <c r="E87" s="29">
        <v>639</v>
      </c>
      <c r="F87" s="29">
        <v>227062</v>
      </c>
      <c r="G87" s="29">
        <v>0</v>
      </c>
      <c r="H87" s="29">
        <v>0</v>
      </c>
      <c r="I87" s="29">
        <v>4</v>
      </c>
      <c r="J87" s="29">
        <v>20668</v>
      </c>
      <c r="K87" s="29">
        <v>0</v>
      </c>
      <c r="L87" s="29">
        <v>0</v>
      </c>
      <c r="M87" s="29">
        <v>0</v>
      </c>
      <c r="N87" s="29">
        <v>0</v>
      </c>
      <c r="O87" s="29">
        <f aca="true" t="shared" si="2" ref="O87:O92">C87+E87+G87+I87+K87+M87</f>
        <v>1277</v>
      </c>
      <c r="P87" s="29">
        <f aca="true" t="shared" si="3" ref="P87:P92">D87+F87+H87+J87+L87+N87</f>
        <v>390201</v>
      </c>
    </row>
    <row r="88" spans="1:16" s="4" customFormat="1" ht="15.75" customHeight="1">
      <c r="A88" s="21" t="s">
        <v>65</v>
      </c>
      <c r="B88" s="11" t="s">
        <v>419</v>
      </c>
      <c r="C88" s="29">
        <v>188</v>
      </c>
      <c r="D88" s="29">
        <v>25266</v>
      </c>
      <c r="E88" s="29">
        <v>72</v>
      </c>
      <c r="F88" s="29">
        <v>28978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2"/>
        <v>260</v>
      </c>
      <c r="P88" s="29">
        <f t="shared" si="3"/>
        <v>54244</v>
      </c>
    </row>
    <row r="89" spans="1:16" s="4" customFormat="1" ht="15.75" customHeight="1">
      <c r="A89" s="21" t="s">
        <v>66</v>
      </c>
      <c r="B89" s="11" t="s">
        <v>420</v>
      </c>
      <c r="C89" s="29">
        <v>172</v>
      </c>
      <c r="D89" s="29">
        <v>68348</v>
      </c>
      <c r="E89" s="29">
        <v>248</v>
      </c>
      <c r="F89" s="29">
        <v>110747</v>
      </c>
      <c r="G89" s="29">
        <v>1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2"/>
        <v>421</v>
      </c>
      <c r="P89" s="29">
        <f t="shared" si="3"/>
        <v>179095</v>
      </c>
    </row>
    <row r="90" spans="1:16" s="4" customFormat="1" ht="15.75" customHeight="1">
      <c r="A90" s="21" t="s">
        <v>67</v>
      </c>
      <c r="B90" s="11" t="s">
        <v>421</v>
      </c>
      <c r="C90" s="29">
        <v>620</v>
      </c>
      <c r="D90" s="29">
        <v>74287</v>
      </c>
      <c r="E90" s="29">
        <v>509</v>
      </c>
      <c r="F90" s="29">
        <v>212241</v>
      </c>
      <c r="G90" s="29">
        <v>1</v>
      </c>
      <c r="H90" s="29">
        <v>403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2"/>
        <v>1130</v>
      </c>
      <c r="P90" s="29">
        <f t="shared" si="3"/>
        <v>286931</v>
      </c>
    </row>
    <row r="91" spans="1:16" s="4" customFormat="1" ht="15.75" customHeight="1">
      <c r="A91" s="21" t="s">
        <v>68</v>
      </c>
      <c r="B91" s="11" t="s">
        <v>422</v>
      </c>
      <c r="C91" s="29">
        <v>88</v>
      </c>
      <c r="D91" s="29">
        <v>21356</v>
      </c>
      <c r="E91" s="29">
        <v>27</v>
      </c>
      <c r="F91" s="29">
        <v>12483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2"/>
        <v>115</v>
      </c>
      <c r="P91" s="29">
        <f t="shared" si="3"/>
        <v>33839</v>
      </c>
    </row>
    <row r="92" spans="1:16" s="4" customFormat="1" ht="15.75" customHeight="1">
      <c r="A92" s="21" t="s">
        <v>224</v>
      </c>
      <c r="B92" s="11" t="s">
        <v>423</v>
      </c>
      <c r="C92" s="29">
        <v>51</v>
      </c>
      <c r="D92" s="29">
        <v>15452</v>
      </c>
      <c r="E92" s="29">
        <v>13</v>
      </c>
      <c r="F92" s="29">
        <v>4119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2"/>
        <v>64</v>
      </c>
      <c r="P92" s="29">
        <f t="shared" si="3"/>
        <v>19571</v>
      </c>
    </row>
    <row r="93" spans="1:16" s="4" customFormat="1" ht="15.75" customHeight="1">
      <c r="A93" s="21" t="s">
        <v>69</v>
      </c>
      <c r="B93" s="11" t="s">
        <v>424</v>
      </c>
      <c r="C93" s="29">
        <v>237</v>
      </c>
      <c r="D93" s="29">
        <v>43555</v>
      </c>
      <c r="E93" s="29">
        <v>194</v>
      </c>
      <c r="F93" s="29">
        <v>62390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>C93+E93+G93+I93+K93+M93</f>
        <v>431</v>
      </c>
      <c r="P93" s="29">
        <f>D93+F93+H93+J93+L93+N93</f>
        <v>105945</v>
      </c>
    </row>
    <row r="94" spans="1:16" s="4" customFormat="1" ht="15.75" customHeight="1">
      <c r="A94" s="21" t="s">
        <v>70</v>
      </c>
      <c r="B94" s="11" t="s">
        <v>425</v>
      </c>
      <c r="C94" s="29">
        <v>45</v>
      </c>
      <c r="D94" s="29">
        <v>18783</v>
      </c>
      <c r="E94" s="29">
        <v>11</v>
      </c>
      <c r="F94" s="29">
        <v>7770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>C94+E94+G94+I94+K94+M94</f>
        <v>56</v>
      </c>
      <c r="P94" s="29">
        <f>D94+F94+H94+J94+L94+N94</f>
        <v>26553</v>
      </c>
    </row>
    <row r="95" spans="1:16" s="4" customFormat="1" ht="15.75" customHeight="1">
      <c r="A95" s="21" t="s">
        <v>71</v>
      </c>
      <c r="B95" s="11" t="s">
        <v>426</v>
      </c>
      <c r="C95" s="29">
        <v>3090</v>
      </c>
      <c r="D95" s="29">
        <v>2386605</v>
      </c>
      <c r="E95" s="29">
        <v>2878</v>
      </c>
      <c r="F95" s="29">
        <v>1646805</v>
      </c>
      <c r="G95" s="29">
        <v>67</v>
      </c>
      <c r="H95" s="29">
        <v>31500</v>
      </c>
      <c r="I95" s="29">
        <v>10</v>
      </c>
      <c r="J95" s="29">
        <v>33100</v>
      </c>
      <c r="K95" s="29">
        <v>1</v>
      </c>
      <c r="L95" s="29">
        <v>879</v>
      </c>
      <c r="M95" s="29">
        <v>6</v>
      </c>
      <c r="N95" s="29">
        <v>3503</v>
      </c>
      <c r="O95" s="29">
        <f t="shared" si="1"/>
        <v>6052</v>
      </c>
      <c r="P95" s="29">
        <f t="shared" si="1"/>
        <v>4102392</v>
      </c>
    </row>
    <row r="96" spans="1:16" s="4" customFormat="1" ht="15.75" customHeight="1">
      <c r="A96" s="21" t="s">
        <v>72</v>
      </c>
      <c r="B96" s="11" t="s">
        <v>427</v>
      </c>
      <c r="C96" s="29">
        <v>202</v>
      </c>
      <c r="D96" s="29">
        <v>49648</v>
      </c>
      <c r="E96" s="29">
        <v>267</v>
      </c>
      <c r="F96" s="29">
        <v>143768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469</v>
      </c>
      <c r="P96" s="29">
        <f t="shared" si="1"/>
        <v>193416</v>
      </c>
    </row>
    <row r="97" spans="1:16" s="4" customFormat="1" ht="15.75" customHeight="1">
      <c r="A97" s="21" t="s">
        <v>73</v>
      </c>
      <c r="B97" s="11" t="s">
        <v>428</v>
      </c>
      <c r="C97" s="29">
        <v>167</v>
      </c>
      <c r="D97" s="29">
        <v>44277</v>
      </c>
      <c r="E97" s="29">
        <v>336</v>
      </c>
      <c r="F97" s="29">
        <v>175430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503</v>
      </c>
      <c r="P97" s="29">
        <f t="shared" si="1"/>
        <v>219707</v>
      </c>
    </row>
    <row r="98" spans="1:16" s="4" customFormat="1" ht="15.75" customHeight="1">
      <c r="A98" s="21" t="s">
        <v>74</v>
      </c>
      <c r="B98" s="11" t="s">
        <v>429</v>
      </c>
      <c r="C98" s="29">
        <v>382</v>
      </c>
      <c r="D98" s="29">
        <v>112108</v>
      </c>
      <c r="E98" s="29">
        <v>291</v>
      </c>
      <c r="F98" s="29">
        <v>116311</v>
      </c>
      <c r="G98" s="29">
        <v>4</v>
      </c>
      <c r="H98" s="29">
        <v>2010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677</v>
      </c>
      <c r="P98" s="29">
        <f t="shared" si="1"/>
        <v>230429</v>
      </c>
    </row>
    <row r="99" spans="1:16" s="4" customFormat="1" ht="15.75" customHeight="1">
      <c r="A99" s="21" t="s">
        <v>75</v>
      </c>
      <c r="B99" s="11" t="s">
        <v>430</v>
      </c>
      <c r="C99" s="29">
        <v>612</v>
      </c>
      <c r="D99" s="29">
        <v>243833</v>
      </c>
      <c r="E99" s="29">
        <v>1715</v>
      </c>
      <c r="F99" s="29">
        <v>1011082</v>
      </c>
      <c r="G99" s="29">
        <v>1</v>
      </c>
      <c r="H99" s="29">
        <v>326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2328</v>
      </c>
      <c r="P99" s="29">
        <f t="shared" si="1"/>
        <v>1255241</v>
      </c>
    </row>
    <row r="100" spans="1:16" s="4" customFormat="1" ht="15.75" customHeight="1">
      <c r="A100" s="21" t="s">
        <v>76</v>
      </c>
      <c r="B100" s="11" t="s">
        <v>431</v>
      </c>
      <c r="C100" s="29">
        <v>948</v>
      </c>
      <c r="D100" s="29">
        <v>121114</v>
      </c>
      <c r="E100" s="29">
        <v>267</v>
      </c>
      <c r="F100" s="29">
        <v>96053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1215</v>
      </c>
      <c r="P100" s="29">
        <f t="shared" si="1"/>
        <v>217167</v>
      </c>
    </row>
    <row r="101" spans="1:16" s="4" customFormat="1" ht="15.75" customHeight="1">
      <c r="A101" s="21" t="s">
        <v>77</v>
      </c>
      <c r="B101" s="11" t="s">
        <v>432</v>
      </c>
      <c r="C101" s="29">
        <v>1499</v>
      </c>
      <c r="D101" s="29">
        <v>1019545</v>
      </c>
      <c r="E101" s="29">
        <v>1802</v>
      </c>
      <c r="F101" s="29">
        <v>1040324</v>
      </c>
      <c r="G101" s="29">
        <v>3</v>
      </c>
      <c r="H101" s="29">
        <v>684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1"/>
        <v>3304</v>
      </c>
      <c r="P101" s="29">
        <f t="shared" si="1"/>
        <v>2060553</v>
      </c>
    </row>
    <row r="102" spans="1:16" s="4" customFormat="1" ht="15.75" customHeight="1">
      <c r="A102" s="21" t="s">
        <v>78</v>
      </c>
      <c r="B102" s="11" t="s">
        <v>433</v>
      </c>
      <c r="C102" s="29">
        <v>243</v>
      </c>
      <c r="D102" s="29">
        <v>29713</v>
      </c>
      <c r="E102" s="29">
        <v>178</v>
      </c>
      <c r="F102" s="29">
        <v>87284</v>
      </c>
      <c r="G102" s="29">
        <v>4</v>
      </c>
      <c r="H102" s="29">
        <v>250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f t="shared" si="1"/>
        <v>425</v>
      </c>
      <c r="P102" s="29">
        <f t="shared" si="1"/>
        <v>117247</v>
      </c>
    </row>
    <row r="103" spans="1:16" s="4" customFormat="1" ht="15.75" customHeight="1">
      <c r="A103" s="21" t="s">
        <v>79</v>
      </c>
      <c r="B103" s="11" t="s">
        <v>434</v>
      </c>
      <c r="C103" s="29">
        <v>75</v>
      </c>
      <c r="D103" s="29">
        <v>21843</v>
      </c>
      <c r="E103" s="29">
        <v>140</v>
      </c>
      <c r="F103" s="29">
        <v>104317</v>
      </c>
      <c r="G103" s="29">
        <v>1</v>
      </c>
      <c r="H103" s="29">
        <v>440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f t="shared" si="1"/>
        <v>216</v>
      </c>
      <c r="P103" s="29">
        <f t="shared" si="1"/>
        <v>126600</v>
      </c>
    </row>
    <row r="104" spans="1:16" s="4" customFormat="1" ht="15.75" customHeight="1">
      <c r="A104" s="21" t="s">
        <v>329</v>
      </c>
      <c r="B104" s="11" t="s">
        <v>435</v>
      </c>
      <c r="C104" s="29">
        <v>26</v>
      </c>
      <c r="D104" s="29">
        <v>1691</v>
      </c>
      <c r="E104" s="29">
        <v>5</v>
      </c>
      <c r="F104" s="29">
        <v>1357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f>C104+E104+G104+I104+K104+M104</f>
        <v>31</v>
      </c>
      <c r="P104" s="29">
        <f>D104+F104+H104+J104+L104+N104</f>
        <v>3048</v>
      </c>
    </row>
    <row r="105" spans="1:16" s="4" customFormat="1" ht="15.75" customHeight="1">
      <c r="A105" s="21" t="s">
        <v>80</v>
      </c>
      <c r="B105" s="11" t="s">
        <v>436</v>
      </c>
      <c r="C105" s="29">
        <v>434</v>
      </c>
      <c r="D105" s="29">
        <v>145803</v>
      </c>
      <c r="E105" s="29">
        <v>1244</v>
      </c>
      <c r="F105" s="29">
        <v>1116520</v>
      </c>
      <c r="G105" s="29">
        <v>1</v>
      </c>
      <c r="H105" s="29">
        <v>57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f t="shared" si="1"/>
        <v>1679</v>
      </c>
      <c r="P105" s="29">
        <f t="shared" si="1"/>
        <v>1262380</v>
      </c>
    </row>
    <row r="106" spans="1:16" s="4" customFormat="1" ht="15.75" customHeight="1">
      <c r="A106" s="21" t="s">
        <v>81</v>
      </c>
      <c r="B106" s="11" t="s">
        <v>437</v>
      </c>
      <c r="C106" s="29">
        <v>144</v>
      </c>
      <c r="D106" s="29">
        <v>20195</v>
      </c>
      <c r="E106" s="29">
        <v>59</v>
      </c>
      <c r="F106" s="29">
        <v>15674</v>
      </c>
      <c r="G106" s="29">
        <v>1</v>
      </c>
      <c r="H106" s="29">
        <v>70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f t="shared" si="1"/>
        <v>204</v>
      </c>
      <c r="P106" s="29">
        <f t="shared" si="1"/>
        <v>35939</v>
      </c>
    </row>
    <row r="107" spans="1:16" s="4" customFormat="1" ht="15.75" customHeight="1">
      <c r="A107" s="21" t="s">
        <v>82</v>
      </c>
      <c r="B107" s="11" t="s">
        <v>438</v>
      </c>
      <c r="C107" s="29">
        <v>32</v>
      </c>
      <c r="D107" s="29">
        <v>6065</v>
      </c>
      <c r="E107" s="29">
        <v>21</v>
      </c>
      <c r="F107" s="29">
        <v>12755</v>
      </c>
      <c r="G107" s="29">
        <v>2</v>
      </c>
      <c r="H107" s="29">
        <v>290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f t="shared" si="1"/>
        <v>55</v>
      </c>
      <c r="P107" s="29">
        <f t="shared" si="1"/>
        <v>19110</v>
      </c>
    </row>
    <row r="108" spans="1:16" s="4" customFormat="1" ht="15.75" customHeight="1">
      <c r="A108" s="21" t="s">
        <v>83</v>
      </c>
      <c r="B108" s="11" t="s">
        <v>439</v>
      </c>
      <c r="C108" s="29">
        <v>104</v>
      </c>
      <c r="D108" s="29">
        <v>24307</v>
      </c>
      <c r="E108" s="29">
        <v>252</v>
      </c>
      <c r="F108" s="29">
        <v>168250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f t="shared" si="1"/>
        <v>356</v>
      </c>
      <c r="P108" s="29">
        <f t="shared" si="1"/>
        <v>192557</v>
      </c>
    </row>
    <row r="109" spans="1:16" s="4" customFormat="1" ht="15.75" customHeight="1">
      <c r="A109" s="21" t="s">
        <v>84</v>
      </c>
      <c r="B109" s="11" t="s">
        <v>440</v>
      </c>
      <c r="C109" s="29">
        <v>190</v>
      </c>
      <c r="D109" s="29">
        <v>66826</v>
      </c>
      <c r="E109" s="29">
        <v>267</v>
      </c>
      <c r="F109" s="29">
        <v>195896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f t="shared" si="1"/>
        <v>457</v>
      </c>
      <c r="P109" s="29">
        <f t="shared" si="1"/>
        <v>262722</v>
      </c>
    </row>
    <row r="110" spans="1:16" s="7" customFormat="1" ht="20.25" customHeight="1">
      <c r="A110" s="53" t="s">
        <v>200</v>
      </c>
      <c r="B110" s="53"/>
      <c r="C110" s="6">
        <f aca="true" t="shared" si="4" ref="C110:P110">SUM(C13:C109)</f>
        <v>90499</v>
      </c>
      <c r="D110" s="6">
        <f t="shared" si="4"/>
        <v>78101130</v>
      </c>
      <c r="E110" s="6">
        <f t="shared" si="4"/>
        <v>68388</v>
      </c>
      <c r="F110" s="6">
        <f t="shared" si="4"/>
        <v>36284193</v>
      </c>
      <c r="G110" s="6">
        <f t="shared" si="4"/>
        <v>1328</v>
      </c>
      <c r="H110" s="6">
        <f t="shared" si="4"/>
        <v>383503</v>
      </c>
      <c r="I110" s="6">
        <f t="shared" si="4"/>
        <v>174</v>
      </c>
      <c r="J110" s="6">
        <f t="shared" si="4"/>
        <v>1275994</v>
      </c>
      <c r="K110" s="6">
        <f t="shared" si="4"/>
        <v>38</v>
      </c>
      <c r="L110" s="6">
        <f t="shared" si="4"/>
        <v>39800</v>
      </c>
      <c r="M110" s="6">
        <f t="shared" si="4"/>
        <v>92</v>
      </c>
      <c r="N110" s="6">
        <f t="shared" si="4"/>
        <v>274003</v>
      </c>
      <c r="O110" s="6">
        <f t="shared" si="4"/>
        <v>160519</v>
      </c>
      <c r="P110" s="6">
        <f t="shared" si="4"/>
        <v>116358623</v>
      </c>
    </row>
    <row r="111" spans="1:16" s="7" customFormat="1" ht="20.25" customHeight="1">
      <c r="A111" s="53" t="s">
        <v>210</v>
      </c>
      <c r="B111" s="53"/>
      <c r="C111" s="6">
        <v>3231</v>
      </c>
      <c r="D111" s="6">
        <v>671217</v>
      </c>
      <c r="E111" s="6">
        <v>3032</v>
      </c>
      <c r="F111" s="6">
        <v>2008493</v>
      </c>
      <c r="G111" s="6">
        <v>3</v>
      </c>
      <c r="H111" s="6">
        <v>620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0">
        <f>C111+E111+G111+I111+K111+M111</f>
        <v>6266</v>
      </c>
      <c r="P111" s="40">
        <f>D111+F111+H111+J111+L111+N111</f>
        <v>2680330</v>
      </c>
    </row>
    <row r="112" spans="1:16" s="7" customFormat="1" ht="20.25" customHeight="1">
      <c r="A112" s="53" t="s">
        <v>92</v>
      </c>
      <c r="B112" s="53"/>
      <c r="C112" s="6">
        <f>C110+C111</f>
        <v>93730</v>
      </c>
      <c r="D112" s="6">
        <f aca="true" t="shared" si="5" ref="D112:N112">D110+D111</f>
        <v>78772347</v>
      </c>
      <c r="E112" s="6">
        <f t="shared" si="5"/>
        <v>71420</v>
      </c>
      <c r="F112" s="6">
        <f t="shared" si="5"/>
        <v>38292686</v>
      </c>
      <c r="G112" s="6">
        <f t="shared" si="5"/>
        <v>1331</v>
      </c>
      <c r="H112" s="6">
        <f t="shared" si="5"/>
        <v>384123</v>
      </c>
      <c r="I112" s="6">
        <f t="shared" si="5"/>
        <v>174</v>
      </c>
      <c r="J112" s="6">
        <f t="shared" si="5"/>
        <v>1275994</v>
      </c>
      <c r="K112" s="6">
        <f t="shared" si="5"/>
        <v>38</v>
      </c>
      <c r="L112" s="6">
        <f t="shared" si="5"/>
        <v>39800</v>
      </c>
      <c r="M112" s="6">
        <f t="shared" si="5"/>
        <v>92</v>
      </c>
      <c r="N112" s="6">
        <f t="shared" si="5"/>
        <v>274003</v>
      </c>
      <c r="O112" s="40">
        <f>C112+E112+G112+I112+K112+M112</f>
        <v>166785</v>
      </c>
      <c r="P112" s="40">
        <f>D112+F112+H112+J112+L112+N112</f>
        <v>119038953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3">
    <mergeCell ref="A110:B110"/>
    <mergeCell ref="A111:B111"/>
    <mergeCell ref="A112:B112"/>
    <mergeCell ref="A2:C2"/>
    <mergeCell ref="A6:P6"/>
    <mergeCell ref="N8:P8"/>
    <mergeCell ref="A9:A12"/>
    <mergeCell ref="B9:B12"/>
    <mergeCell ref="C9:H9"/>
    <mergeCell ref="I9:N9"/>
    <mergeCell ref="A1:C1"/>
    <mergeCell ref="N2:P2"/>
    <mergeCell ref="A3:B3"/>
    <mergeCell ref="A5:P5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ignoredErrors>
    <ignoredError sqref="O1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E77">
      <selection activeCell="O112" sqref="O112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4"/>
      <c r="O7" s="54"/>
      <c r="P7" s="54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5" t="s">
        <v>213</v>
      </c>
      <c r="O8" s="55"/>
      <c r="P8" s="55"/>
    </row>
    <row r="9" spans="1:16" s="3" customFormat="1" ht="15" customHeight="1">
      <c r="A9" s="45" t="s">
        <v>88</v>
      </c>
      <c r="B9" s="45" t="s">
        <v>89</v>
      </c>
      <c r="C9" s="45" t="s">
        <v>105</v>
      </c>
      <c r="D9" s="45"/>
      <c r="E9" s="45"/>
      <c r="F9" s="45"/>
      <c r="G9" s="45"/>
      <c r="H9" s="45"/>
      <c r="I9" s="45" t="s">
        <v>106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5" t="s">
        <v>0</v>
      </c>
      <c r="B13" s="15" t="s">
        <v>344</v>
      </c>
      <c r="C13" s="31">
        <v>7614</v>
      </c>
      <c r="D13" s="31">
        <v>325949</v>
      </c>
      <c r="E13" s="31">
        <v>66</v>
      </c>
      <c r="F13" s="31">
        <v>16167</v>
      </c>
      <c r="G13" s="31">
        <v>83</v>
      </c>
      <c r="H13" s="31">
        <v>1863</v>
      </c>
      <c r="I13" s="31">
        <v>1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f>C13+E13+G13+I13+K13+M13</f>
        <v>7764</v>
      </c>
      <c r="P13" s="31">
        <f>D13+F13+H13+J13+L13+N13</f>
        <v>343979</v>
      </c>
    </row>
    <row r="14" spans="1:16" s="4" customFormat="1" ht="15.75" customHeight="1">
      <c r="A14" s="26" t="s">
        <v>1</v>
      </c>
      <c r="B14" s="16" t="s">
        <v>345</v>
      </c>
      <c r="C14" s="32">
        <v>47</v>
      </c>
      <c r="D14" s="32">
        <v>1609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>C14+E14+G14+I14+K14+M14</f>
        <v>47</v>
      </c>
      <c r="P14" s="32">
        <f>D14+F14+H14+J14+L14+N14</f>
        <v>1609</v>
      </c>
    </row>
    <row r="15" spans="1:16" s="4" customFormat="1" ht="15.75" customHeight="1">
      <c r="A15" s="26" t="s">
        <v>2</v>
      </c>
      <c r="B15" s="16" t="s">
        <v>346</v>
      </c>
      <c r="C15" s="32">
        <v>150</v>
      </c>
      <c r="D15" s="32">
        <v>1223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f aca="true" t="shared" si="0" ref="O15:O78">C15+E15+G15+I15+K15+M15</f>
        <v>150</v>
      </c>
      <c r="P15" s="32">
        <f aca="true" t="shared" si="1" ref="P15:P78">D15+F15+H15+J15+L15+N15</f>
        <v>1223</v>
      </c>
    </row>
    <row r="16" spans="1:16" s="4" customFormat="1" ht="15.75" customHeight="1">
      <c r="A16" s="26" t="s">
        <v>3</v>
      </c>
      <c r="B16" s="16" t="s">
        <v>347</v>
      </c>
      <c r="C16" s="32">
        <v>503</v>
      </c>
      <c r="D16" s="32">
        <v>7443</v>
      </c>
      <c r="E16" s="32">
        <v>2</v>
      </c>
      <c r="F16" s="32">
        <v>361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f t="shared" si="0"/>
        <v>505</v>
      </c>
      <c r="P16" s="32">
        <f t="shared" si="1"/>
        <v>7804</v>
      </c>
    </row>
    <row r="17" spans="1:16" s="4" customFormat="1" ht="15.75" customHeight="1">
      <c r="A17" s="26" t="s">
        <v>4</v>
      </c>
      <c r="B17" s="16" t="s">
        <v>348</v>
      </c>
      <c r="C17" s="32">
        <v>8</v>
      </c>
      <c r="D17" s="32">
        <v>1030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8</v>
      </c>
      <c r="P17" s="32">
        <f t="shared" si="1"/>
        <v>1030</v>
      </c>
    </row>
    <row r="18" spans="1:16" s="4" customFormat="1" ht="15.75" customHeight="1">
      <c r="A18" s="26" t="s">
        <v>5</v>
      </c>
      <c r="B18" s="16" t="s">
        <v>349</v>
      </c>
      <c r="C18" s="32">
        <v>367</v>
      </c>
      <c r="D18" s="32">
        <v>16737</v>
      </c>
      <c r="E18" s="32">
        <v>0</v>
      </c>
      <c r="F18" s="32">
        <v>0</v>
      </c>
      <c r="G18" s="32">
        <v>4</v>
      </c>
      <c r="H18" s="32">
        <v>67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371</v>
      </c>
      <c r="P18" s="32">
        <f t="shared" si="1"/>
        <v>16804</v>
      </c>
    </row>
    <row r="19" spans="1:16" s="4" customFormat="1" ht="15.75" customHeight="1">
      <c r="A19" s="26" t="s">
        <v>6</v>
      </c>
      <c r="B19" s="16" t="s">
        <v>350</v>
      </c>
      <c r="C19" s="32">
        <v>75</v>
      </c>
      <c r="D19" s="32">
        <v>2209</v>
      </c>
      <c r="E19" s="32">
        <v>8</v>
      </c>
      <c r="F19" s="32">
        <v>50</v>
      </c>
      <c r="G19" s="32">
        <v>1</v>
      </c>
      <c r="H19" s="32">
        <v>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84</v>
      </c>
      <c r="P19" s="32">
        <f t="shared" si="1"/>
        <v>2262</v>
      </c>
    </row>
    <row r="20" spans="1:16" s="4" customFormat="1" ht="15.75" customHeight="1">
      <c r="A20" s="21" t="s">
        <v>7</v>
      </c>
      <c r="B20" s="11" t="s">
        <v>351</v>
      </c>
      <c r="C20" s="32">
        <v>141</v>
      </c>
      <c r="D20" s="32">
        <v>1366</v>
      </c>
      <c r="E20" s="32">
        <v>6</v>
      </c>
      <c r="F20" s="32">
        <v>7</v>
      </c>
      <c r="G20" s="32">
        <v>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148</v>
      </c>
      <c r="P20" s="32">
        <f t="shared" si="1"/>
        <v>1373</v>
      </c>
    </row>
    <row r="21" spans="1:16" s="4" customFormat="1" ht="15.75" customHeight="1">
      <c r="A21" s="26" t="s">
        <v>8</v>
      </c>
      <c r="B21" s="16" t="s">
        <v>352</v>
      </c>
      <c r="C21" s="32">
        <v>151</v>
      </c>
      <c r="D21" s="32">
        <v>5816</v>
      </c>
      <c r="E21" s="32">
        <v>4</v>
      </c>
      <c r="F21" s="32">
        <v>22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155</v>
      </c>
      <c r="P21" s="32">
        <f t="shared" si="1"/>
        <v>5838</v>
      </c>
    </row>
    <row r="22" spans="1:16" s="4" customFormat="1" ht="15.75" customHeight="1">
      <c r="A22" s="26" t="s">
        <v>316</v>
      </c>
      <c r="B22" s="16" t="s">
        <v>353</v>
      </c>
      <c r="C22" s="32">
        <v>7</v>
      </c>
      <c r="D22" s="32">
        <v>177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7</v>
      </c>
      <c r="P22" s="32">
        <f t="shared" si="1"/>
        <v>177</v>
      </c>
    </row>
    <row r="23" spans="1:16" s="4" customFormat="1" ht="15.75" customHeight="1">
      <c r="A23" s="26" t="s">
        <v>9</v>
      </c>
      <c r="B23" s="16" t="s">
        <v>354</v>
      </c>
      <c r="C23" s="32">
        <v>176</v>
      </c>
      <c r="D23" s="32">
        <v>2178</v>
      </c>
      <c r="E23" s="32">
        <v>0</v>
      </c>
      <c r="F23" s="32">
        <v>0</v>
      </c>
      <c r="G23" s="32">
        <v>1</v>
      </c>
      <c r="H23" s="32">
        <v>10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177</v>
      </c>
      <c r="P23" s="32">
        <f t="shared" si="1"/>
        <v>2188</v>
      </c>
    </row>
    <row r="24" spans="1:16" s="4" customFormat="1" ht="15.75" customHeight="1">
      <c r="A24" s="26" t="s">
        <v>10</v>
      </c>
      <c r="B24" s="16" t="s">
        <v>355</v>
      </c>
      <c r="C24" s="32">
        <v>59</v>
      </c>
      <c r="D24" s="32">
        <v>2215</v>
      </c>
      <c r="E24" s="32">
        <v>1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60</v>
      </c>
      <c r="P24" s="32">
        <f t="shared" si="1"/>
        <v>2216</v>
      </c>
    </row>
    <row r="25" spans="1:16" s="4" customFormat="1" ht="15.75" customHeight="1">
      <c r="A25" s="26" t="s">
        <v>11</v>
      </c>
      <c r="B25" s="16" t="s">
        <v>356</v>
      </c>
      <c r="C25" s="32">
        <v>1031</v>
      </c>
      <c r="D25" s="32">
        <v>13430</v>
      </c>
      <c r="E25" s="32">
        <v>2</v>
      </c>
      <c r="F25" s="32">
        <v>4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1033</v>
      </c>
      <c r="P25" s="32">
        <f t="shared" si="1"/>
        <v>13434</v>
      </c>
    </row>
    <row r="26" spans="1:16" s="4" customFormat="1" ht="15.75" customHeight="1">
      <c r="A26" s="26" t="s">
        <v>12</v>
      </c>
      <c r="B26" s="16" t="s">
        <v>357</v>
      </c>
      <c r="C26" s="32">
        <v>113</v>
      </c>
      <c r="D26" s="32">
        <v>8994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113</v>
      </c>
      <c r="P26" s="32">
        <f t="shared" si="1"/>
        <v>8994</v>
      </c>
    </row>
    <row r="27" spans="1:16" s="4" customFormat="1" ht="15.75" customHeight="1">
      <c r="A27" s="26" t="s">
        <v>318</v>
      </c>
      <c r="B27" s="16" t="s">
        <v>358</v>
      </c>
      <c r="C27" s="32">
        <v>6</v>
      </c>
      <c r="D27" s="32">
        <v>290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f t="shared" si="0"/>
        <v>6</v>
      </c>
      <c r="P27" s="32">
        <f t="shared" si="1"/>
        <v>290</v>
      </c>
    </row>
    <row r="28" spans="1:16" s="4" customFormat="1" ht="15.75" customHeight="1">
      <c r="A28" s="26" t="s">
        <v>13</v>
      </c>
      <c r="B28" s="16" t="s">
        <v>359</v>
      </c>
      <c r="C28" s="32">
        <v>1380</v>
      </c>
      <c r="D28" s="32">
        <v>29554</v>
      </c>
      <c r="E28" s="32">
        <v>58</v>
      </c>
      <c r="F28" s="32">
        <v>65</v>
      </c>
      <c r="G28" s="32">
        <v>1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f t="shared" si="0"/>
        <v>1439</v>
      </c>
      <c r="P28" s="32">
        <f t="shared" si="1"/>
        <v>29620</v>
      </c>
    </row>
    <row r="29" spans="1:16" s="4" customFormat="1" ht="15.75" customHeight="1">
      <c r="A29" s="26" t="s">
        <v>14</v>
      </c>
      <c r="B29" s="16" t="s">
        <v>360</v>
      </c>
      <c r="C29" s="32">
        <v>582</v>
      </c>
      <c r="D29" s="32">
        <v>17005</v>
      </c>
      <c r="E29" s="32">
        <v>21</v>
      </c>
      <c r="F29" s="32">
        <v>63</v>
      </c>
      <c r="G29" s="32">
        <v>3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606</v>
      </c>
      <c r="P29" s="32">
        <f t="shared" si="1"/>
        <v>17074</v>
      </c>
    </row>
    <row r="30" spans="1:16" s="4" customFormat="1" ht="15.75" customHeight="1">
      <c r="A30" s="21" t="s">
        <v>15</v>
      </c>
      <c r="B30" s="11" t="s">
        <v>361</v>
      </c>
      <c r="C30" s="32">
        <v>1027</v>
      </c>
      <c r="D30" s="32">
        <v>24331</v>
      </c>
      <c r="E30" s="32">
        <v>2</v>
      </c>
      <c r="F30" s="32">
        <v>10</v>
      </c>
      <c r="G30" s="32">
        <v>1</v>
      </c>
      <c r="H30" s="32">
        <v>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 t="shared" si="0"/>
        <v>1030</v>
      </c>
      <c r="P30" s="32">
        <f t="shared" si="1"/>
        <v>24344</v>
      </c>
    </row>
    <row r="31" spans="1:16" s="4" customFormat="1" ht="15.75" customHeight="1">
      <c r="A31" s="26" t="s">
        <v>320</v>
      </c>
      <c r="B31" s="16" t="s">
        <v>362</v>
      </c>
      <c r="C31" s="32">
        <v>49</v>
      </c>
      <c r="D31" s="32">
        <v>3261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f t="shared" si="0"/>
        <v>49</v>
      </c>
      <c r="P31" s="32">
        <f t="shared" si="1"/>
        <v>3261</v>
      </c>
    </row>
    <row r="32" spans="1:16" s="4" customFormat="1" ht="15.75" customHeight="1">
      <c r="A32" s="26" t="s">
        <v>221</v>
      </c>
      <c r="B32" s="16" t="s">
        <v>363</v>
      </c>
      <c r="C32" s="32">
        <v>9</v>
      </c>
      <c r="D32" s="32">
        <v>378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9</v>
      </c>
      <c r="P32" s="32">
        <f t="shared" si="1"/>
        <v>378</v>
      </c>
    </row>
    <row r="33" spans="1:16" s="4" customFormat="1" ht="15.75" customHeight="1">
      <c r="A33" s="26" t="s">
        <v>16</v>
      </c>
      <c r="B33" s="16" t="s">
        <v>364</v>
      </c>
      <c r="C33" s="32">
        <v>55</v>
      </c>
      <c r="D33" s="32">
        <v>3412</v>
      </c>
      <c r="E33" s="32">
        <v>10</v>
      </c>
      <c r="F33" s="32">
        <v>10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65</v>
      </c>
      <c r="P33" s="32">
        <f t="shared" si="1"/>
        <v>3422</v>
      </c>
    </row>
    <row r="34" spans="1:16" s="4" customFormat="1" ht="15.75" customHeight="1">
      <c r="A34" s="26" t="s">
        <v>17</v>
      </c>
      <c r="B34" s="16" t="s">
        <v>365</v>
      </c>
      <c r="C34" s="32">
        <v>75247</v>
      </c>
      <c r="D34" s="32">
        <v>17108413</v>
      </c>
      <c r="E34" s="32">
        <v>433</v>
      </c>
      <c r="F34" s="32">
        <v>79681</v>
      </c>
      <c r="G34" s="32">
        <v>999</v>
      </c>
      <c r="H34" s="32">
        <v>195532</v>
      </c>
      <c r="I34" s="32">
        <v>258</v>
      </c>
      <c r="J34" s="32">
        <v>262483</v>
      </c>
      <c r="K34" s="32">
        <v>1</v>
      </c>
      <c r="L34" s="32">
        <v>22</v>
      </c>
      <c r="M34" s="32">
        <v>0</v>
      </c>
      <c r="N34" s="32">
        <v>0</v>
      </c>
      <c r="O34" s="32">
        <f t="shared" si="0"/>
        <v>76938</v>
      </c>
      <c r="P34" s="32">
        <f t="shared" si="1"/>
        <v>17646131</v>
      </c>
    </row>
    <row r="35" spans="1:16" s="4" customFormat="1" ht="15.75" customHeight="1">
      <c r="A35" s="26" t="s">
        <v>18</v>
      </c>
      <c r="B35" s="16" t="s">
        <v>366</v>
      </c>
      <c r="C35" s="32">
        <v>543</v>
      </c>
      <c r="D35" s="32">
        <v>6697</v>
      </c>
      <c r="E35" s="32">
        <v>16</v>
      </c>
      <c r="F35" s="32">
        <v>21</v>
      </c>
      <c r="G35" s="32">
        <v>1</v>
      </c>
      <c r="H35" s="32">
        <v>1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0"/>
        <v>560</v>
      </c>
      <c r="P35" s="32">
        <f t="shared" si="1"/>
        <v>6719</v>
      </c>
    </row>
    <row r="36" spans="1:16" s="4" customFormat="1" ht="15.75" customHeight="1">
      <c r="A36" s="26" t="s">
        <v>19</v>
      </c>
      <c r="B36" s="16" t="s">
        <v>367</v>
      </c>
      <c r="C36" s="32">
        <v>293</v>
      </c>
      <c r="D36" s="32">
        <v>15621</v>
      </c>
      <c r="E36" s="32">
        <v>1</v>
      </c>
      <c r="F36" s="32">
        <v>1</v>
      </c>
      <c r="G36" s="32">
        <v>6</v>
      </c>
      <c r="H36" s="32">
        <v>10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0"/>
        <v>300</v>
      </c>
      <c r="P36" s="32">
        <f t="shared" si="1"/>
        <v>15632</v>
      </c>
    </row>
    <row r="37" spans="1:16" s="4" customFormat="1" ht="15.75" customHeight="1">
      <c r="A37" s="26" t="s">
        <v>20</v>
      </c>
      <c r="B37" s="16" t="s">
        <v>368</v>
      </c>
      <c r="C37" s="32">
        <v>59</v>
      </c>
      <c r="D37" s="32">
        <v>2261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59</v>
      </c>
      <c r="P37" s="32">
        <f t="shared" si="1"/>
        <v>2261</v>
      </c>
    </row>
    <row r="38" spans="1:16" s="4" customFormat="1" ht="15.75" customHeight="1">
      <c r="A38" s="26" t="s">
        <v>21</v>
      </c>
      <c r="B38" s="16" t="s">
        <v>369</v>
      </c>
      <c r="C38" s="32">
        <v>89</v>
      </c>
      <c r="D38" s="32">
        <v>4151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89</v>
      </c>
      <c r="P38" s="32">
        <f t="shared" si="1"/>
        <v>4151</v>
      </c>
    </row>
    <row r="39" spans="1:16" s="4" customFormat="1" ht="15.75" customHeight="1">
      <c r="A39" s="26" t="s">
        <v>322</v>
      </c>
      <c r="B39" s="16" t="s">
        <v>370</v>
      </c>
      <c r="C39" s="32">
        <v>59</v>
      </c>
      <c r="D39" s="32">
        <v>171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59</v>
      </c>
      <c r="P39" s="32">
        <f t="shared" si="1"/>
        <v>171</v>
      </c>
    </row>
    <row r="40" spans="1:16" s="4" customFormat="1" ht="15.75" customHeight="1">
      <c r="A40" s="26" t="s">
        <v>324</v>
      </c>
      <c r="B40" s="16" t="s">
        <v>371</v>
      </c>
      <c r="C40" s="32">
        <v>24</v>
      </c>
      <c r="D40" s="32">
        <v>1015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24</v>
      </c>
      <c r="P40" s="32">
        <f t="shared" si="1"/>
        <v>1015</v>
      </c>
    </row>
    <row r="41" spans="1:16" s="4" customFormat="1" ht="15.75" customHeight="1">
      <c r="A41" s="26" t="s">
        <v>22</v>
      </c>
      <c r="B41" s="16" t="s">
        <v>372</v>
      </c>
      <c r="C41" s="32">
        <v>2970</v>
      </c>
      <c r="D41" s="32">
        <v>63656</v>
      </c>
      <c r="E41" s="32">
        <v>28</v>
      </c>
      <c r="F41" s="32">
        <v>550</v>
      </c>
      <c r="G41" s="32">
        <v>9</v>
      </c>
      <c r="H41" s="32">
        <v>2358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3007</v>
      </c>
      <c r="P41" s="32">
        <f t="shared" si="1"/>
        <v>66564</v>
      </c>
    </row>
    <row r="42" spans="1:16" s="4" customFormat="1" ht="15.75" customHeight="1">
      <c r="A42" s="26" t="s">
        <v>23</v>
      </c>
      <c r="B42" s="16" t="s">
        <v>373</v>
      </c>
      <c r="C42" s="32">
        <v>228</v>
      </c>
      <c r="D42" s="32">
        <v>11487</v>
      </c>
      <c r="E42" s="32">
        <v>2</v>
      </c>
      <c r="F42" s="32">
        <v>1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 t="shared" si="0"/>
        <v>230</v>
      </c>
      <c r="P42" s="32">
        <f t="shared" si="1"/>
        <v>11488</v>
      </c>
    </row>
    <row r="43" spans="1:16" s="4" customFormat="1" ht="15.75" customHeight="1">
      <c r="A43" s="26" t="s">
        <v>24</v>
      </c>
      <c r="B43" s="16" t="s">
        <v>374</v>
      </c>
      <c r="C43" s="32">
        <v>46</v>
      </c>
      <c r="D43" s="32">
        <v>3344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f t="shared" si="0"/>
        <v>46</v>
      </c>
      <c r="P43" s="32">
        <f t="shared" si="1"/>
        <v>3344</v>
      </c>
    </row>
    <row r="44" spans="1:16" s="4" customFormat="1" ht="15.75" customHeight="1">
      <c r="A44" s="26" t="s">
        <v>25</v>
      </c>
      <c r="B44" s="16" t="s">
        <v>375</v>
      </c>
      <c r="C44" s="32">
        <v>21</v>
      </c>
      <c r="D44" s="32">
        <v>1080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f t="shared" si="0"/>
        <v>21</v>
      </c>
      <c r="P44" s="32">
        <f t="shared" si="1"/>
        <v>1080</v>
      </c>
    </row>
    <row r="45" spans="1:16" s="4" customFormat="1" ht="15.75" customHeight="1">
      <c r="A45" s="26" t="s">
        <v>26</v>
      </c>
      <c r="B45" s="16" t="s">
        <v>376</v>
      </c>
      <c r="C45" s="32">
        <v>69</v>
      </c>
      <c r="D45" s="32">
        <v>5149</v>
      </c>
      <c r="E45" s="32">
        <v>1</v>
      </c>
      <c r="F45" s="32">
        <v>1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0"/>
        <v>70</v>
      </c>
      <c r="P45" s="32">
        <f t="shared" si="1"/>
        <v>5150</v>
      </c>
    </row>
    <row r="46" spans="1:16" s="4" customFormat="1" ht="15.75" customHeight="1">
      <c r="A46" s="26" t="s">
        <v>27</v>
      </c>
      <c r="B46" s="16" t="s">
        <v>377</v>
      </c>
      <c r="C46" s="32">
        <v>139</v>
      </c>
      <c r="D46" s="32">
        <v>6334</v>
      </c>
      <c r="E46" s="32">
        <v>12</v>
      </c>
      <c r="F46" s="32">
        <v>52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151</v>
      </c>
      <c r="P46" s="32">
        <f t="shared" si="1"/>
        <v>6386</v>
      </c>
    </row>
    <row r="47" spans="1:16" s="4" customFormat="1" ht="15.75" customHeight="1">
      <c r="A47" s="26" t="s">
        <v>28</v>
      </c>
      <c r="B47" s="16" t="s">
        <v>378</v>
      </c>
      <c r="C47" s="32">
        <v>372</v>
      </c>
      <c r="D47" s="32">
        <v>13787</v>
      </c>
      <c r="E47" s="32">
        <v>0</v>
      </c>
      <c r="F47" s="32">
        <v>0</v>
      </c>
      <c r="G47" s="32">
        <v>22</v>
      </c>
      <c r="H47" s="32">
        <v>2769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0"/>
        <v>394</v>
      </c>
      <c r="P47" s="32">
        <f t="shared" si="1"/>
        <v>16556</v>
      </c>
    </row>
    <row r="48" spans="1:16" s="4" customFormat="1" ht="15.75" customHeight="1">
      <c r="A48" s="27" t="s">
        <v>29</v>
      </c>
      <c r="B48" s="17" t="s">
        <v>379</v>
      </c>
      <c r="C48" s="33">
        <v>6751</v>
      </c>
      <c r="D48" s="33">
        <v>229852</v>
      </c>
      <c r="E48" s="33">
        <v>52</v>
      </c>
      <c r="F48" s="33">
        <v>7286</v>
      </c>
      <c r="G48" s="33">
        <v>66</v>
      </c>
      <c r="H48" s="33">
        <v>3872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0"/>
        <v>6869</v>
      </c>
      <c r="P48" s="33">
        <f t="shared" si="1"/>
        <v>241010</v>
      </c>
    </row>
    <row r="49" spans="1:16" s="4" customFormat="1" ht="15.75" customHeight="1">
      <c r="A49" s="26" t="s">
        <v>30</v>
      </c>
      <c r="B49" s="16" t="s">
        <v>380</v>
      </c>
      <c r="C49" s="32">
        <v>163</v>
      </c>
      <c r="D49" s="32">
        <v>15511</v>
      </c>
      <c r="E49" s="32">
        <v>14</v>
      </c>
      <c r="F49" s="32">
        <v>98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0"/>
        <v>177</v>
      </c>
      <c r="P49" s="32">
        <f t="shared" si="1"/>
        <v>15609</v>
      </c>
    </row>
    <row r="50" spans="1:16" s="4" customFormat="1" ht="15.75" customHeight="1">
      <c r="A50" s="26" t="s">
        <v>31</v>
      </c>
      <c r="B50" s="16" t="s">
        <v>381</v>
      </c>
      <c r="C50" s="32">
        <v>69</v>
      </c>
      <c r="D50" s="32">
        <v>1275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0"/>
        <v>69</v>
      </c>
      <c r="P50" s="32">
        <f t="shared" si="1"/>
        <v>1275</v>
      </c>
    </row>
    <row r="51" spans="1:16" s="4" customFormat="1" ht="15.75" customHeight="1">
      <c r="A51" s="26" t="s">
        <v>32</v>
      </c>
      <c r="B51" s="16" t="s">
        <v>382</v>
      </c>
      <c r="C51" s="32">
        <v>218</v>
      </c>
      <c r="D51" s="32">
        <v>8383</v>
      </c>
      <c r="E51" s="32">
        <v>6</v>
      </c>
      <c r="F51" s="32">
        <v>257</v>
      </c>
      <c r="G51" s="32">
        <v>2</v>
      </c>
      <c r="H51" s="32">
        <v>17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f t="shared" si="0"/>
        <v>226</v>
      </c>
      <c r="P51" s="32">
        <f t="shared" si="1"/>
        <v>8657</v>
      </c>
    </row>
    <row r="52" spans="1:16" s="4" customFormat="1" ht="15.75" customHeight="1">
      <c r="A52" s="21" t="s">
        <v>33</v>
      </c>
      <c r="B52" s="11" t="s">
        <v>383</v>
      </c>
      <c r="C52" s="32">
        <v>129</v>
      </c>
      <c r="D52" s="32">
        <v>7794</v>
      </c>
      <c r="E52" s="32">
        <v>9</v>
      </c>
      <c r="F52" s="32">
        <v>6</v>
      </c>
      <c r="G52" s="32">
        <v>1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f t="shared" si="0"/>
        <v>139</v>
      </c>
      <c r="P52" s="32">
        <f t="shared" si="1"/>
        <v>7800</v>
      </c>
    </row>
    <row r="53" spans="1:16" s="4" customFormat="1" ht="15.75" customHeight="1">
      <c r="A53" s="21" t="s">
        <v>34</v>
      </c>
      <c r="B53" s="11" t="s">
        <v>384</v>
      </c>
      <c r="C53" s="32">
        <v>666</v>
      </c>
      <c r="D53" s="32">
        <v>18811</v>
      </c>
      <c r="E53" s="32">
        <v>6</v>
      </c>
      <c r="F53" s="32">
        <v>162</v>
      </c>
      <c r="G53" s="32">
        <v>3</v>
      </c>
      <c r="H53" s="32">
        <v>371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675</v>
      </c>
      <c r="P53" s="32">
        <f t="shared" si="1"/>
        <v>19344</v>
      </c>
    </row>
    <row r="54" spans="1:16" s="4" customFormat="1" ht="15.75" customHeight="1">
      <c r="A54" s="26" t="s">
        <v>222</v>
      </c>
      <c r="B54" s="16" t="s">
        <v>385</v>
      </c>
      <c r="C54" s="32">
        <v>15</v>
      </c>
      <c r="D54" s="32">
        <v>200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0"/>
        <v>15</v>
      </c>
      <c r="P54" s="32">
        <f t="shared" si="1"/>
        <v>200</v>
      </c>
    </row>
    <row r="55" spans="1:16" s="4" customFormat="1" ht="15.75" customHeight="1">
      <c r="A55" s="26" t="s">
        <v>325</v>
      </c>
      <c r="B55" s="16" t="s">
        <v>386</v>
      </c>
      <c r="C55" s="32">
        <v>34</v>
      </c>
      <c r="D55" s="32">
        <v>1039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0"/>
        <v>34</v>
      </c>
      <c r="P55" s="32">
        <f t="shared" si="1"/>
        <v>1039</v>
      </c>
    </row>
    <row r="56" spans="1:16" s="4" customFormat="1" ht="15.75" customHeight="1">
      <c r="A56" s="26" t="s">
        <v>35</v>
      </c>
      <c r="B56" s="16" t="s">
        <v>387</v>
      </c>
      <c r="C56" s="32">
        <v>225</v>
      </c>
      <c r="D56" s="32">
        <v>872</v>
      </c>
      <c r="E56" s="32">
        <v>0</v>
      </c>
      <c r="F56" s="32">
        <v>0</v>
      </c>
      <c r="G56" s="32">
        <v>1</v>
      </c>
      <c r="H56" s="32">
        <v>91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226</v>
      </c>
      <c r="P56" s="32">
        <f t="shared" si="1"/>
        <v>963</v>
      </c>
    </row>
    <row r="57" spans="1:16" s="4" customFormat="1" ht="15.75" customHeight="1">
      <c r="A57" s="26" t="s">
        <v>36</v>
      </c>
      <c r="B57" s="16" t="s">
        <v>388</v>
      </c>
      <c r="C57" s="32">
        <v>3175</v>
      </c>
      <c r="D57" s="32">
        <v>89805</v>
      </c>
      <c r="E57" s="32">
        <v>7</v>
      </c>
      <c r="F57" s="32">
        <v>691</v>
      </c>
      <c r="G57" s="32">
        <v>51</v>
      </c>
      <c r="H57" s="32">
        <v>1469</v>
      </c>
      <c r="I57" s="32">
        <v>3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0"/>
        <v>3236</v>
      </c>
      <c r="P57" s="32">
        <f t="shared" si="1"/>
        <v>91965</v>
      </c>
    </row>
    <row r="58" spans="1:16" s="4" customFormat="1" ht="15.75" customHeight="1">
      <c r="A58" s="26" t="s">
        <v>37</v>
      </c>
      <c r="B58" s="16" t="s">
        <v>389</v>
      </c>
      <c r="C58" s="32">
        <v>819</v>
      </c>
      <c r="D58" s="32">
        <v>8987</v>
      </c>
      <c r="E58" s="32">
        <v>13</v>
      </c>
      <c r="F58" s="32">
        <v>41</v>
      </c>
      <c r="G58" s="32">
        <v>1</v>
      </c>
      <c r="H58" s="32">
        <v>4</v>
      </c>
      <c r="I58" s="32">
        <v>2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f t="shared" si="0"/>
        <v>835</v>
      </c>
      <c r="P58" s="32">
        <f t="shared" si="1"/>
        <v>9032</v>
      </c>
    </row>
    <row r="59" spans="1:16" s="4" customFormat="1" ht="15.75" customHeight="1">
      <c r="A59" s="26" t="s">
        <v>38</v>
      </c>
      <c r="B59" s="16" t="s">
        <v>390</v>
      </c>
      <c r="C59" s="32">
        <v>245</v>
      </c>
      <c r="D59" s="32">
        <v>7333</v>
      </c>
      <c r="E59" s="32">
        <v>6</v>
      </c>
      <c r="F59" s="32">
        <v>28</v>
      </c>
      <c r="G59" s="32">
        <v>1</v>
      </c>
      <c r="H59" s="32">
        <v>29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252</v>
      </c>
      <c r="P59" s="32">
        <f t="shared" si="1"/>
        <v>7390</v>
      </c>
    </row>
    <row r="60" spans="1:16" s="4" customFormat="1" ht="15.75" customHeight="1">
      <c r="A60" s="26" t="s">
        <v>39</v>
      </c>
      <c r="B60" s="16" t="s">
        <v>391</v>
      </c>
      <c r="C60" s="32">
        <v>1685</v>
      </c>
      <c r="D60" s="32">
        <v>25962</v>
      </c>
      <c r="E60" s="32">
        <v>12</v>
      </c>
      <c r="F60" s="32">
        <v>414</v>
      </c>
      <c r="G60" s="32">
        <v>0</v>
      </c>
      <c r="H60" s="32">
        <v>0</v>
      </c>
      <c r="I60" s="32">
        <v>56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1753</v>
      </c>
      <c r="P60" s="32">
        <f t="shared" si="1"/>
        <v>26376</v>
      </c>
    </row>
    <row r="61" spans="1:16" s="4" customFormat="1" ht="15.75" customHeight="1">
      <c r="A61" s="26" t="s">
        <v>40</v>
      </c>
      <c r="B61" s="16" t="s">
        <v>392</v>
      </c>
      <c r="C61" s="32">
        <v>129</v>
      </c>
      <c r="D61" s="32">
        <v>6950</v>
      </c>
      <c r="E61" s="32">
        <v>7</v>
      </c>
      <c r="F61" s="32">
        <v>85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136</v>
      </c>
      <c r="P61" s="32">
        <f t="shared" si="1"/>
        <v>7035</v>
      </c>
    </row>
    <row r="62" spans="1:16" s="4" customFormat="1" ht="15.75" customHeight="1">
      <c r="A62" s="26" t="s">
        <v>41</v>
      </c>
      <c r="B62" s="16" t="s">
        <v>393</v>
      </c>
      <c r="C62" s="32">
        <v>952</v>
      </c>
      <c r="D62" s="32">
        <v>69915</v>
      </c>
      <c r="E62" s="32">
        <v>1</v>
      </c>
      <c r="F62" s="32">
        <v>12</v>
      </c>
      <c r="G62" s="32">
        <v>1</v>
      </c>
      <c r="H62" s="32">
        <v>3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t="shared" si="0"/>
        <v>954</v>
      </c>
      <c r="P62" s="32">
        <f t="shared" si="1"/>
        <v>69930</v>
      </c>
    </row>
    <row r="63" spans="1:16" s="4" customFormat="1" ht="15.75" customHeight="1">
      <c r="A63" s="26" t="s">
        <v>42</v>
      </c>
      <c r="B63" s="16" t="s">
        <v>394</v>
      </c>
      <c r="C63" s="32">
        <v>938</v>
      </c>
      <c r="D63" s="32">
        <v>12184</v>
      </c>
      <c r="E63" s="32">
        <v>2</v>
      </c>
      <c r="F63" s="32">
        <v>49</v>
      </c>
      <c r="G63" s="32">
        <v>4</v>
      </c>
      <c r="H63" s="32">
        <v>313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0"/>
        <v>944</v>
      </c>
      <c r="P63" s="32">
        <f t="shared" si="1"/>
        <v>12546</v>
      </c>
    </row>
    <row r="64" spans="1:16" s="4" customFormat="1" ht="15.75" customHeight="1">
      <c r="A64" s="26" t="s">
        <v>43</v>
      </c>
      <c r="B64" s="16" t="s">
        <v>395</v>
      </c>
      <c r="C64" s="32">
        <v>8982</v>
      </c>
      <c r="D64" s="32">
        <v>522521</v>
      </c>
      <c r="E64" s="32">
        <v>16</v>
      </c>
      <c r="F64" s="32">
        <v>2328</v>
      </c>
      <c r="G64" s="32">
        <v>332</v>
      </c>
      <c r="H64" s="32">
        <v>26765</v>
      </c>
      <c r="I64" s="32">
        <v>5</v>
      </c>
      <c r="J64" s="32">
        <v>1903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9335</v>
      </c>
      <c r="P64" s="32">
        <f t="shared" si="1"/>
        <v>553517</v>
      </c>
    </row>
    <row r="65" spans="1:16" s="4" customFormat="1" ht="15.75" customHeight="1">
      <c r="A65" s="26" t="s">
        <v>327</v>
      </c>
      <c r="B65" s="16" t="s">
        <v>396</v>
      </c>
      <c r="C65" s="32">
        <v>40</v>
      </c>
      <c r="D65" s="32">
        <v>1625</v>
      </c>
      <c r="E65" s="32">
        <v>3</v>
      </c>
      <c r="F65" s="32">
        <v>105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0"/>
        <v>43</v>
      </c>
      <c r="P65" s="32">
        <f t="shared" si="1"/>
        <v>1730</v>
      </c>
    </row>
    <row r="66" spans="1:16" s="4" customFormat="1" ht="15.75" customHeight="1">
      <c r="A66" s="26" t="s">
        <v>44</v>
      </c>
      <c r="B66" s="16" t="s">
        <v>397</v>
      </c>
      <c r="C66" s="32">
        <v>18</v>
      </c>
      <c r="D66" s="32">
        <v>1278</v>
      </c>
      <c r="E66" s="32">
        <v>2</v>
      </c>
      <c r="F66" s="32">
        <v>41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0"/>
        <v>20</v>
      </c>
      <c r="P66" s="32">
        <f t="shared" si="1"/>
        <v>1319</v>
      </c>
    </row>
    <row r="67" spans="1:16" s="4" customFormat="1" ht="15.75" customHeight="1">
      <c r="A67" s="26" t="s">
        <v>45</v>
      </c>
      <c r="B67" s="16" t="s">
        <v>398</v>
      </c>
      <c r="C67" s="32">
        <v>42</v>
      </c>
      <c r="D67" s="32">
        <v>17672</v>
      </c>
      <c r="E67" s="32">
        <v>1</v>
      </c>
      <c r="F67" s="32">
        <v>1</v>
      </c>
      <c r="G67" s="32">
        <v>5</v>
      </c>
      <c r="H67" s="32">
        <v>6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0"/>
        <v>48</v>
      </c>
      <c r="P67" s="32">
        <f t="shared" si="1"/>
        <v>17679</v>
      </c>
    </row>
    <row r="68" spans="1:16" s="4" customFormat="1" ht="15.75" customHeight="1">
      <c r="A68" s="26" t="s">
        <v>46</v>
      </c>
      <c r="B68" s="16" t="s">
        <v>399</v>
      </c>
      <c r="C68" s="32">
        <v>44</v>
      </c>
      <c r="D68" s="32">
        <v>3931</v>
      </c>
      <c r="E68" s="32">
        <v>1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45</v>
      </c>
      <c r="P68" s="32">
        <f t="shared" si="1"/>
        <v>3931</v>
      </c>
    </row>
    <row r="69" spans="1:16" s="4" customFormat="1" ht="15.75" customHeight="1">
      <c r="A69" s="26" t="s">
        <v>223</v>
      </c>
      <c r="B69" s="16" t="s">
        <v>400</v>
      </c>
      <c r="C69" s="32">
        <v>18</v>
      </c>
      <c r="D69" s="32">
        <v>404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0"/>
        <v>18</v>
      </c>
      <c r="P69" s="32">
        <f t="shared" si="1"/>
        <v>404</v>
      </c>
    </row>
    <row r="70" spans="1:16" s="4" customFormat="1" ht="15.75" customHeight="1">
      <c r="A70" s="26" t="s">
        <v>47</v>
      </c>
      <c r="B70" s="16" t="s">
        <v>401</v>
      </c>
      <c r="C70" s="32">
        <v>4789</v>
      </c>
      <c r="D70" s="32">
        <v>180106</v>
      </c>
      <c r="E70" s="32">
        <v>57</v>
      </c>
      <c r="F70" s="32">
        <v>5407</v>
      </c>
      <c r="G70" s="32">
        <v>78</v>
      </c>
      <c r="H70" s="32">
        <v>2178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4924</v>
      </c>
      <c r="P70" s="32">
        <f t="shared" si="1"/>
        <v>187691</v>
      </c>
    </row>
    <row r="71" spans="1:16" s="4" customFormat="1" ht="15.75" customHeight="1">
      <c r="A71" s="26" t="s">
        <v>48</v>
      </c>
      <c r="B71" s="16" t="s">
        <v>402</v>
      </c>
      <c r="C71" s="32">
        <v>120</v>
      </c>
      <c r="D71" s="32">
        <v>4514</v>
      </c>
      <c r="E71" s="32">
        <v>2</v>
      </c>
      <c r="F71" s="32">
        <v>107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f t="shared" si="0"/>
        <v>122</v>
      </c>
      <c r="P71" s="32">
        <f t="shared" si="1"/>
        <v>4621</v>
      </c>
    </row>
    <row r="72" spans="1:16" s="4" customFormat="1" ht="15.75" customHeight="1">
      <c r="A72" s="26" t="s">
        <v>49</v>
      </c>
      <c r="B72" s="16" t="s">
        <v>403</v>
      </c>
      <c r="C72" s="32">
        <v>134</v>
      </c>
      <c r="D72" s="32">
        <v>4889</v>
      </c>
      <c r="E72" s="32">
        <v>4</v>
      </c>
      <c r="F72" s="32">
        <v>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0"/>
        <v>138</v>
      </c>
      <c r="P72" s="32">
        <f t="shared" si="1"/>
        <v>4890</v>
      </c>
    </row>
    <row r="73" spans="1:16" s="4" customFormat="1" ht="15.75" customHeight="1">
      <c r="A73" s="26" t="s">
        <v>50</v>
      </c>
      <c r="B73" s="16" t="s">
        <v>404</v>
      </c>
      <c r="C73" s="32">
        <v>2188</v>
      </c>
      <c r="D73" s="32">
        <v>86168</v>
      </c>
      <c r="E73" s="32">
        <v>15</v>
      </c>
      <c r="F73" s="32">
        <v>280</v>
      </c>
      <c r="G73" s="32">
        <v>18</v>
      </c>
      <c r="H73" s="32">
        <v>1371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f t="shared" si="0"/>
        <v>2221</v>
      </c>
      <c r="P73" s="32">
        <f t="shared" si="1"/>
        <v>87819</v>
      </c>
    </row>
    <row r="74" spans="1:16" s="4" customFormat="1" ht="15.75" customHeight="1">
      <c r="A74" s="26" t="s">
        <v>51</v>
      </c>
      <c r="B74" s="16" t="s">
        <v>405</v>
      </c>
      <c r="C74" s="32">
        <v>204</v>
      </c>
      <c r="D74" s="32">
        <v>4140</v>
      </c>
      <c r="E74" s="32">
        <v>9</v>
      </c>
      <c r="F74" s="32">
        <v>412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0"/>
        <v>213</v>
      </c>
      <c r="P74" s="32">
        <f t="shared" si="1"/>
        <v>4552</v>
      </c>
    </row>
    <row r="75" spans="1:16" s="4" customFormat="1" ht="15.75" customHeight="1">
      <c r="A75" s="26" t="s">
        <v>52</v>
      </c>
      <c r="B75" s="16" t="s">
        <v>406</v>
      </c>
      <c r="C75" s="32">
        <v>3478</v>
      </c>
      <c r="D75" s="32">
        <v>154924</v>
      </c>
      <c r="E75" s="32">
        <v>27</v>
      </c>
      <c r="F75" s="32">
        <v>15688</v>
      </c>
      <c r="G75" s="32">
        <v>6</v>
      </c>
      <c r="H75" s="32">
        <v>157</v>
      </c>
      <c r="I75" s="32">
        <v>0</v>
      </c>
      <c r="J75" s="32">
        <v>0</v>
      </c>
      <c r="K75" s="32">
        <v>1</v>
      </c>
      <c r="L75" s="32">
        <v>13</v>
      </c>
      <c r="M75" s="32">
        <v>0</v>
      </c>
      <c r="N75" s="32">
        <v>0</v>
      </c>
      <c r="O75" s="32">
        <f t="shared" si="0"/>
        <v>3512</v>
      </c>
      <c r="P75" s="32">
        <f t="shared" si="1"/>
        <v>170782</v>
      </c>
    </row>
    <row r="76" spans="1:16" s="4" customFormat="1" ht="15.75" customHeight="1">
      <c r="A76" s="26" t="s">
        <v>53</v>
      </c>
      <c r="B76" s="16" t="s">
        <v>407</v>
      </c>
      <c r="C76" s="32">
        <v>1083</v>
      </c>
      <c r="D76" s="32">
        <v>18095</v>
      </c>
      <c r="E76" s="32">
        <v>9</v>
      </c>
      <c r="F76" s="32">
        <v>2</v>
      </c>
      <c r="G76" s="32">
        <v>4</v>
      </c>
      <c r="H76" s="32">
        <v>429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1096</v>
      </c>
      <c r="P76" s="32">
        <f t="shared" si="1"/>
        <v>18526</v>
      </c>
    </row>
    <row r="77" spans="1:16" s="4" customFormat="1" ht="15.75" customHeight="1">
      <c r="A77" s="26" t="s">
        <v>54</v>
      </c>
      <c r="B77" s="16" t="s">
        <v>408</v>
      </c>
      <c r="C77" s="32">
        <v>134</v>
      </c>
      <c r="D77" s="32">
        <v>6489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f t="shared" si="0"/>
        <v>134</v>
      </c>
      <c r="P77" s="32">
        <f t="shared" si="1"/>
        <v>6489</v>
      </c>
    </row>
    <row r="78" spans="1:16" s="4" customFormat="1" ht="15.75" customHeight="1">
      <c r="A78" s="26" t="s">
        <v>55</v>
      </c>
      <c r="B78" s="16" t="s">
        <v>409</v>
      </c>
      <c r="C78" s="32">
        <v>2030</v>
      </c>
      <c r="D78" s="32">
        <v>10858</v>
      </c>
      <c r="E78" s="32">
        <v>5</v>
      </c>
      <c r="F78" s="32">
        <v>46</v>
      </c>
      <c r="G78" s="32">
        <v>1</v>
      </c>
      <c r="H78" s="32">
        <v>1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f t="shared" si="0"/>
        <v>2036</v>
      </c>
      <c r="P78" s="32">
        <f t="shared" si="1"/>
        <v>10905</v>
      </c>
    </row>
    <row r="79" spans="1:16" s="4" customFormat="1" ht="15.75" customHeight="1">
      <c r="A79" s="26" t="s">
        <v>56</v>
      </c>
      <c r="B79" s="16" t="s">
        <v>410</v>
      </c>
      <c r="C79" s="32">
        <v>5032</v>
      </c>
      <c r="D79" s="32">
        <v>105200</v>
      </c>
      <c r="E79" s="32">
        <v>18</v>
      </c>
      <c r="F79" s="32">
        <v>433</v>
      </c>
      <c r="G79" s="32">
        <v>24</v>
      </c>
      <c r="H79" s="32">
        <v>0</v>
      </c>
      <c r="I79" s="32">
        <v>1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f aca="true" t="shared" si="2" ref="O79:O108">C79+E79+G79+I79+K79+M79</f>
        <v>5075</v>
      </c>
      <c r="P79" s="32">
        <f aca="true" t="shared" si="3" ref="P79:P108">D79+F79+H79+J79+L79+N79</f>
        <v>105633</v>
      </c>
    </row>
    <row r="80" spans="1:16" s="4" customFormat="1" ht="15.75" customHeight="1">
      <c r="A80" s="26" t="s">
        <v>57</v>
      </c>
      <c r="B80" s="16" t="s">
        <v>411</v>
      </c>
      <c r="C80" s="32">
        <v>377</v>
      </c>
      <c r="D80" s="32">
        <v>3284</v>
      </c>
      <c r="E80" s="32">
        <v>8</v>
      </c>
      <c r="F80" s="32">
        <v>20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t="shared" si="2"/>
        <v>385</v>
      </c>
      <c r="P80" s="32">
        <f t="shared" si="3"/>
        <v>3304</v>
      </c>
    </row>
    <row r="81" spans="1:16" s="4" customFormat="1" ht="15.75" customHeight="1">
      <c r="A81" s="26" t="s">
        <v>58</v>
      </c>
      <c r="B81" s="16" t="s">
        <v>412</v>
      </c>
      <c r="C81" s="32">
        <v>16808</v>
      </c>
      <c r="D81" s="32">
        <v>1790493</v>
      </c>
      <c r="E81" s="32">
        <v>59</v>
      </c>
      <c r="F81" s="32">
        <v>5874</v>
      </c>
      <c r="G81" s="32">
        <v>168</v>
      </c>
      <c r="H81" s="32">
        <v>11772</v>
      </c>
      <c r="I81" s="32">
        <v>40</v>
      </c>
      <c r="J81" s="32">
        <v>7441</v>
      </c>
      <c r="K81" s="32">
        <v>0</v>
      </c>
      <c r="L81" s="32">
        <v>0</v>
      </c>
      <c r="M81" s="32">
        <v>0</v>
      </c>
      <c r="N81" s="32">
        <v>0</v>
      </c>
      <c r="O81" s="32">
        <f t="shared" si="2"/>
        <v>17075</v>
      </c>
      <c r="P81" s="32">
        <f t="shared" si="3"/>
        <v>1815580</v>
      </c>
    </row>
    <row r="82" spans="1:16" s="4" customFormat="1" ht="15.75" customHeight="1">
      <c r="A82" s="26" t="s">
        <v>59</v>
      </c>
      <c r="B82" s="16" t="s">
        <v>413</v>
      </c>
      <c r="C82" s="32">
        <v>1467</v>
      </c>
      <c r="D82" s="32">
        <v>35897</v>
      </c>
      <c r="E82" s="32">
        <v>0</v>
      </c>
      <c r="F82" s="32">
        <v>0</v>
      </c>
      <c r="G82" s="32">
        <v>14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2"/>
        <v>1481</v>
      </c>
      <c r="P82" s="32">
        <f t="shared" si="3"/>
        <v>35897</v>
      </c>
    </row>
    <row r="83" spans="1:16" s="4" customFormat="1" ht="15.75" customHeight="1">
      <c r="A83" s="26" t="s">
        <v>60</v>
      </c>
      <c r="B83" s="16" t="s">
        <v>414</v>
      </c>
      <c r="C83" s="32">
        <v>1868</v>
      </c>
      <c r="D83" s="32">
        <v>36827</v>
      </c>
      <c r="E83" s="32">
        <v>16</v>
      </c>
      <c r="F83" s="32">
        <v>74</v>
      </c>
      <c r="G83" s="32">
        <v>9</v>
      </c>
      <c r="H83" s="32">
        <v>1316</v>
      </c>
      <c r="I83" s="32">
        <v>2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2"/>
        <v>1895</v>
      </c>
      <c r="P83" s="32">
        <f t="shared" si="3"/>
        <v>38217</v>
      </c>
    </row>
    <row r="84" spans="1:16" s="4" customFormat="1" ht="15.75" customHeight="1">
      <c r="A84" s="27" t="s">
        <v>61</v>
      </c>
      <c r="B84" s="17" t="s">
        <v>415</v>
      </c>
      <c r="C84" s="33">
        <v>68</v>
      </c>
      <c r="D84" s="33">
        <v>4854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f t="shared" si="2"/>
        <v>68</v>
      </c>
      <c r="P84" s="33">
        <f t="shared" si="3"/>
        <v>4854</v>
      </c>
    </row>
    <row r="85" spans="1:16" s="4" customFormat="1" ht="15.75" customHeight="1">
      <c r="A85" s="26" t="s">
        <v>62</v>
      </c>
      <c r="B85" s="16" t="s">
        <v>416</v>
      </c>
      <c r="C85" s="32">
        <v>118</v>
      </c>
      <c r="D85" s="32">
        <v>3904</v>
      </c>
      <c r="E85" s="32">
        <v>6</v>
      </c>
      <c r="F85" s="32">
        <v>177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2"/>
        <v>124</v>
      </c>
      <c r="P85" s="32">
        <f t="shared" si="3"/>
        <v>4081</v>
      </c>
    </row>
    <row r="86" spans="1:16" s="4" customFormat="1" ht="15.75" customHeight="1">
      <c r="A86" s="26" t="s">
        <v>63</v>
      </c>
      <c r="B86" s="16" t="s">
        <v>417</v>
      </c>
      <c r="C86" s="32">
        <v>50</v>
      </c>
      <c r="D86" s="32">
        <v>1304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2"/>
        <v>50</v>
      </c>
      <c r="P86" s="32">
        <f t="shared" si="3"/>
        <v>1304</v>
      </c>
    </row>
    <row r="87" spans="1:16" s="4" customFormat="1" ht="15.75" customHeight="1">
      <c r="A87" s="26" t="s">
        <v>64</v>
      </c>
      <c r="B87" s="16" t="s">
        <v>418</v>
      </c>
      <c r="C87" s="32">
        <v>927</v>
      </c>
      <c r="D87" s="32">
        <v>19880</v>
      </c>
      <c r="E87" s="32">
        <v>1</v>
      </c>
      <c r="F87" s="32">
        <v>0</v>
      </c>
      <c r="G87" s="32">
        <v>2</v>
      </c>
      <c r="H87" s="32">
        <v>4</v>
      </c>
      <c r="I87" s="32">
        <v>1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2"/>
        <v>931</v>
      </c>
      <c r="P87" s="32">
        <f t="shared" si="3"/>
        <v>19884</v>
      </c>
    </row>
    <row r="88" spans="1:16" s="4" customFormat="1" ht="15.75" customHeight="1">
      <c r="A88" s="26" t="s">
        <v>65</v>
      </c>
      <c r="B88" s="16" t="s">
        <v>419</v>
      </c>
      <c r="C88" s="32">
        <v>64</v>
      </c>
      <c r="D88" s="32">
        <v>4181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2"/>
        <v>64</v>
      </c>
      <c r="P88" s="32">
        <f t="shared" si="3"/>
        <v>4181</v>
      </c>
    </row>
    <row r="89" spans="1:16" s="4" customFormat="1" ht="15.75" customHeight="1">
      <c r="A89" s="26" t="s">
        <v>66</v>
      </c>
      <c r="B89" s="16" t="s">
        <v>420</v>
      </c>
      <c r="C89" s="32">
        <v>926</v>
      </c>
      <c r="D89" s="32">
        <v>19534</v>
      </c>
      <c r="E89" s="32">
        <v>5</v>
      </c>
      <c r="F89" s="32">
        <v>15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2"/>
        <v>931</v>
      </c>
      <c r="P89" s="32">
        <f t="shared" si="3"/>
        <v>19549</v>
      </c>
    </row>
    <row r="90" spans="1:16" s="4" customFormat="1" ht="15.75" customHeight="1">
      <c r="A90" s="26" t="s">
        <v>67</v>
      </c>
      <c r="B90" s="16" t="s">
        <v>421</v>
      </c>
      <c r="C90" s="32">
        <v>528</v>
      </c>
      <c r="D90" s="32">
        <v>8480</v>
      </c>
      <c r="E90" s="32">
        <v>15</v>
      </c>
      <c r="F90" s="32">
        <v>510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f t="shared" si="2"/>
        <v>543</v>
      </c>
      <c r="P90" s="32">
        <f t="shared" si="3"/>
        <v>8990</v>
      </c>
    </row>
    <row r="91" spans="1:16" s="4" customFormat="1" ht="15.75" customHeight="1">
      <c r="A91" s="26" t="s">
        <v>68</v>
      </c>
      <c r="B91" s="16" t="s">
        <v>422</v>
      </c>
      <c r="C91" s="32">
        <v>105</v>
      </c>
      <c r="D91" s="32">
        <v>5596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f t="shared" si="2"/>
        <v>105</v>
      </c>
      <c r="P91" s="32">
        <f t="shared" si="3"/>
        <v>5596</v>
      </c>
    </row>
    <row r="92" spans="1:16" s="4" customFormat="1" ht="15.75" customHeight="1">
      <c r="A92" s="26" t="s">
        <v>224</v>
      </c>
      <c r="B92" s="16" t="s">
        <v>423</v>
      </c>
      <c r="C92" s="32">
        <v>36</v>
      </c>
      <c r="D92" s="32">
        <v>1336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f t="shared" si="2"/>
        <v>36</v>
      </c>
      <c r="P92" s="32">
        <f t="shared" si="3"/>
        <v>1336</v>
      </c>
    </row>
    <row r="93" spans="1:16" s="4" customFormat="1" ht="15.75" customHeight="1">
      <c r="A93" s="26" t="s">
        <v>69</v>
      </c>
      <c r="B93" s="16" t="s">
        <v>424</v>
      </c>
      <c r="C93" s="32">
        <v>189</v>
      </c>
      <c r="D93" s="32">
        <v>3349</v>
      </c>
      <c r="E93" s="32">
        <v>5</v>
      </c>
      <c r="F93" s="32">
        <v>7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t="shared" si="2"/>
        <v>194</v>
      </c>
      <c r="P93" s="32">
        <f t="shared" si="3"/>
        <v>3356</v>
      </c>
    </row>
    <row r="94" spans="1:16" s="4" customFormat="1" ht="15.75" customHeight="1">
      <c r="A94" s="26" t="s">
        <v>70</v>
      </c>
      <c r="B94" s="16" t="s">
        <v>425</v>
      </c>
      <c r="C94" s="32">
        <v>90</v>
      </c>
      <c r="D94" s="32">
        <v>3300</v>
      </c>
      <c r="E94" s="32">
        <v>2</v>
      </c>
      <c r="F94" s="32">
        <v>659</v>
      </c>
      <c r="G94" s="32">
        <v>1</v>
      </c>
      <c r="H94" s="32">
        <v>22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2"/>
        <v>93</v>
      </c>
      <c r="P94" s="32">
        <f t="shared" si="3"/>
        <v>3981</v>
      </c>
    </row>
    <row r="95" spans="1:16" s="4" customFormat="1" ht="15.75" customHeight="1">
      <c r="A95" s="26" t="s">
        <v>71</v>
      </c>
      <c r="B95" s="16" t="s">
        <v>426</v>
      </c>
      <c r="C95" s="32">
        <v>7295</v>
      </c>
      <c r="D95" s="32">
        <v>296659</v>
      </c>
      <c r="E95" s="32">
        <v>128</v>
      </c>
      <c r="F95" s="32">
        <v>13966</v>
      </c>
      <c r="G95" s="32">
        <v>45</v>
      </c>
      <c r="H95" s="32">
        <v>5298</v>
      </c>
      <c r="I95" s="32">
        <v>107</v>
      </c>
      <c r="J95" s="32">
        <v>22494</v>
      </c>
      <c r="K95" s="32">
        <v>40</v>
      </c>
      <c r="L95" s="32">
        <v>900</v>
      </c>
      <c r="M95" s="32">
        <v>0</v>
      </c>
      <c r="N95" s="32">
        <v>0</v>
      </c>
      <c r="O95" s="32">
        <f t="shared" si="2"/>
        <v>7615</v>
      </c>
      <c r="P95" s="32">
        <f t="shared" si="3"/>
        <v>339317</v>
      </c>
    </row>
    <row r="96" spans="1:16" s="4" customFormat="1" ht="15.75" customHeight="1">
      <c r="A96" s="26" t="s">
        <v>72</v>
      </c>
      <c r="B96" s="16" t="s">
        <v>427</v>
      </c>
      <c r="C96" s="32">
        <v>363</v>
      </c>
      <c r="D96" s="32">
        <v>6767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2"/>
        <v>363</v>
      </c>
      <c r="P96" s="32">
        <f t="shared" si="3"/>
        <v>6767</v>
      </c>
    </row>
    <row r="97" spans="1:16" s="4" customFormat="1" ht="15.75" customHeight="1">
      <c r="A97" s="26" t="s">
        <v>73</v>
      </c>
      <c r="B97" s="16" t="s">
        <v>428</v>
      </c>
      <c r="C97" s="32">
        <v>122</v>
      </c>
      <c r="D97" s="32">
        <v>3962</v>
      </c>
      <c r="E97" s="32">
        <v>12</v>
      </c>
      <c r="F97" s="32">
        <v>164</v>
      </c>
      <c r="G97" s="32">
        <v>2</v>
      </c>
      <c r="H97" s="32">
        <v>220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t="shared" si="2"/>
        <v>136</v>
      </c>
      <c r="P97" s="32">
        <f t="shared" si="3"/>
        <v>4346</v>
      </c>
    </row>
    <row r="98" spans="1:16" s="4" customFormat="1" ht="15.75" customHeight="1">
      <c r="A98" s="26" t="s">
        <v>74</v>
      </c>
      <c r="B98" s="16" t="s">
        <v>429</v>
      </c>
      <c r="C98" s="32">
        <v>515</v>
      </c>
      <c r="D98" s="32">
        <v>10021</v>
      </c>
      <c r="E98" s="32">
        <v>7</v>
      </c>
      <c r="F98" s="32">
        <v>29</v>
      </c>
      <c r="G98" s="32">
        <v>6</v>
      </c>
      <c r="H98" s="32">
        <v>43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2"/>
        <v>528</v>
      </c>
      <c r="P98" s="32">
        <f t="shared" si="3"/>
        <v>10093</v>
      </c>
    </row>
    <row r="99" spans="1:16" s="4" customFormat="1" ht="15.75" customHeight="1">
      <c r="A99" s="26" t="s">
        <v>75</v>
      </c>
      <c r="B99" s="16" t="s">
        <v>430</v>
      </c>
      <c r="C99" s="32">
        <v>544</v>
      </c>
      <c r="D99" s="32">
        <v>16135</v>
      </c>
      <c r="E99" s="32">
        <v>7</v>
      </c>
      <c r="F99" s="32">
        <v>55</v>
      </c>
      <c r="G99" s="32">
        <v>1</v>
      </c>
      <c r="H99" s="32">
        <v>5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f t="shared" si="2"/>
        <v>552</v>
      </c>
      <c r="P99" s="32">
        <f t="shared" si="3"/>
        <v>16195</v>
      </c>
    </row>
    <row r="100" spans="1:16" s="4" customFormat="1" ht="15.75" customHeight="1">
      <c r="A100" s="26" t="s">
        <v>76</v>
      </c>
      <c r="B100" s="16" t="s">
        <v>431</v>
      </c>
      <c r="C100" s="32">
        <v>1039</v>
      </c>
      <c r="D100" s="32">
        <v>19306</v>
      </c>
      <c r="E100" s="32">
        <v>4</v>
      </c>
      <c r="F100" s="32">
        <v>101</v>
      </c>
      <c r="G100" s="32">
        <v>4</v>
      </c>
      <c r="H100" s="32">
        <v>0</v>
      </c>
      <c r="I100" s="32">
        <v>1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f t="shared" si="2"/>
        <v>1048</v>
      </c>
      <c r="P100" s="32">
        <f t="shared" si="3"/>
        <v>19407</v>
      </c>
    </row>
    <row r="101" spans="1:16" s="4" customFormat="1" ht="15.75" customHeight="1">
      <c r="A101" s="26" t="s">
        <v>77</v>
      </c>
      <c r="B101" s="16" t="s">
        <v>432</v>
      </c>
      <c r="C101" s="32">
        <v>2331</v>
      </c>
      <c r="D101" s="32">
        <v>56137</v>
      </c>
      <c r="E101" s="32">
        <v>28</v>
      </c>
      <c r="F101" s="32">
        <v>423</v>
      </c>
      <c r="G101" s="32">
        <v>12</v>
      </c>
      <c r="H101" s="32">
        <v>327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f t="shared" si="2"/>
        <v>2371</v>
      </c>
      <c r="P101" s="32">
        <f t="shared" si="3"/>
        <v>56887</v>
      </c>
    </row>
    <row r="102" spans="1:16" s="4" customFormat="1" ht="15.75" customHeight="1">
      <c r="A102" s="26" t="s">
        <v>78</v>
      </c>
      <c r="B102" s="16" t="s">
        <v>433</v>
      </c>
      <c r="C102" s="32">
        <v>263</v>
      </c>
      <c r="D102" s="32">
        <v>5465</v>
      </c>
      <c r="E102" s="32">
        <v>4</v>
      </c>
      <c r="F102" s="32">
        <v>2</v>
      </c>
      <c r="G102" s="32">
        <v>1</v>
      </c>
      <c r="H102" s="32">
        <v>2</v>
      </c>
      <c r="I102" s="32">
        <v>54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f t="shared" si="2"/>
        <v>322</v>
      </c>
      <c r="P102" s="32">
        <f t="shared" si="3"/>
        <v>5469</v>
      </c>
    </row>
    <row r="103" spans="1:16" s="4" customFormat="1" ht="15.75" customHeight="1">
      <c r="A103" s="26" t="s">
        <v>79</v>
      </c>
      <c r="B103" s="16" t="s">
        <v>434</v>
      </c>
      <c r="C103" s="32">
        <v>169</v>
      </c>
      <c r="D103" s="32">
        <v>2948</v>
      </c>
      <c r="E103" s="32">
        <v>7</v>
      </c>
      <c r="F103" s="32">
        <v>8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f t="shared" si="2"/>
        <v>176</v>
      </c>
      <c r="P103" s="32">
        <f t="shared" si="3"/>
        <v>2956</v>
      </c>
    </row>
    <row r="104" spans="1:16" s="4" customFormat="1" ht="15.75" customHeight="1">
      <c r="A104" s="26" t="s">
        <v>329</v>
      </c>
      <c r="B104" s="16" t="s">
        <v>435</v>
      </c>
      <c r="C104" s="32">
        <v>5</v>
      </c>
      <c r="D104" s="32">
        <v>216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f t="shared" si="2"/>
        <v>5</v>
      </c>
      <c r="P104" s="32">
        <f t="shared" si="3"/>
        <v>216</v>
      </c>
    </row>
    <row r="105" spans="1:16" s="4" customFormat="1" ht="15.75" customHeight="1">
      <c r="A105" s="26" t="s">
        <v>80</v>
      </c>
      <c r="B105" s="16" t="s">
        <v>436</v>
      </c>
      <c r="C105" s="32">
        <v>648</v>
      </c>
      <c r="D105" s="32">
        <v>21676</v>
      </c>
      <c r="E105" s="32">
        <v>18</v>
      </c>
      <c r="F105" s="32">
        <v>5895</v>
      </c>
      <c r="G105" s="32">
        <v>5</v>
      </c>
      <c r="H105" s="32">
        <v>71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f t="shared" si="2"/>
        <v>671</v>
      </c>
      <c r="P105" s="32">
        <f t="shared" si="3"/>
        <v>27642</v>
      </c>
    </row>
    <row r="106" spans="1:16" s="4" customFormat="1" ht="15.75" customHeight="1">
      <c r="A106" s="26" t="s">
        <v>81</v>
      </c>
      <c r="B106" s="16" t="s">
        <v>437</v>
      </c>
      <c r="C106" s="32">
        <v>136</v>
      </c>
      <c r="D106" s="32">
        <v>3283</v>
      </c>
      <c r="E106" s="32">
        <v>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f t="shared" si="2"/>
        <v>137</v>
      </c>
      <c r="P106" s="32">
        <f t="shared" si="3"/>
        <v>3283</v>
      </c>
    </row>
    <row r="107" spans="1:16" s="4" customFormat="1" ht="15.75" customHeight="1">
      <c r="A107" s="26" t="s">
        <v>82</v>
      </c>
      <c r="B107" s="16" t="s">
        <v>438</v>
      </c>
      <c r="C107" s="32">
        <v>51</v>
      </c>
      <c r="D107" s="32">
        <v>5458</v>
      </c>
      <c r="E107" s="32">
        <v>4</v>
      </c>
      <c r="F107" s="32">
        <v>1</v>
      </c>
      <c r="G107" s="32">
        <v>1</v>
      </c>
      <c r="H107" s="32">
        <v>2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f t="shared" si="2"/>
        <v>56</v>
      </c>
      <c r="P107" s="32">
        <f t="shared" si="3"/>
        <v>5461</v>
      </c>
    </row>
    <row r="108" spans="1:16" s="4" customFormat="1" ht="15.75" customHeight="1">
      <c r="A108" s="26" t="s">
        <v>83</v>
      </c>
      <c r="B108" s="16" t="s">
        <v>439</v>
      </c>
      <c r="C108" s="32">
        <v>68</v>
      </c>
      <c r="D108" s="32">
        <v>3422</v>
      </c>
      <c r="E108" s="32">
        <v>4</v>
      </c>
      <c r="F108" s="32">
        <v>165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f t="shared" si="2"/>
        <v>72</v>
      </c>
      <c r="P108" s="32">
        <f t="shared" si="3"/>
        <v>3587</v>
      </c>
    </row>
    <row r="109" spans="1:16" s="4" customFormat="1" ht="15.75" customHeight="1">
      <c r="A109" s="26" t="s">
        <v>84</v>
      </c>
      <c r="B109" s="16" t="s">
        <v>440</v>
      </c>
      <c r="C109" s="32">
        <v>39</v>
      </c>
      <c r="D109" s="32">
        <v>1917</v>
      </c>
      <c r="E109" s="32">
        <v>6</v>
      </c>
      <c r="F109" s="32">
        <v>31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f>C109+E109+G109+I109+K109+M109</f>
        <v>45</v>
      </c>
      <c r="P109" s="32">
        <f>D109+F109+H109+J109+L109+N109</f>
        <v>1948</v>
      </c>
    </row>
    <row r="110" spans="1:16" s="7" customFormat="1" ht="20.25" customHeight="1">
      <c r="A110" s="53" t="s">
        <v>200</v>
      </c>
      <c r="B110" s="53"/>
      <c r="C110" s="6">
        <f aca="true" t="shared" si="4" ref="C110:P110">SUM(C13:C109)</f>
        <v>175467</v>
      </c>
      <c r="D110" s="6">
        <f t="shared" si="4"/>
        <v>21735051</v>
      </c>
      <c r="E110" s="6">
        <f t="shared" si="4"/>
        <v>1324</v>
      </c>
      <c r="F110" s="6">
        <f t="shared" si="4"/>
        <v>159223</v>
      </c>
      <c r="G110" s="6">
        <f t="shared" si="4"/>
        <v>2002</v>
      </c>
      <c r="H110" s="6">
        <f t="shared" si="4"/>
        <v>258781</v>
      </c>
      <c r="I110" s="6">
        <f t="shared" si="4"/>
        <v>531</v>
      </c>
      <c r="J110" s="6">
        <f t="shared" si="4"/>
        <v>294321</v>
      </c>
      <c r="K110" s="6">
        <f t="shared" si="4"/>
        <v>42</v>
      </c>
      <c r="L110" s="6">
        <f t="shared" si="4"/>
        <v>935</v>
      </c>
      <c r="M110" s="6">
        <f t="shared" si="4"/>
        <v>0</v>
      </c>
      <c r="N110" s="6">
        <f t="shared" si="4"/>
        <v>0</v>
      </c>
      <c r="O110" s="6">
        <f t="shared" si="4"/>
        <v>179366</v>
      </c>
      <c r="P110" s="6">
        <f t="shared" si="4"/>
        <v>22448311</v>
      </c>
    </row>
    <row r="111" spans="1:16" s="7" customFormat="1" ht="20.25" customHeight="1">
      <c r="A111" s="53" t="s">
        <v>210</v>
      </c>
      <c r="B111" s="53"/>
      <c r="C111" s="6">
        <v>1441</v>
      </c>
      <c r="D111" s="6">
        <v>53646</v>
      </c>
      <c r="E111" s="6">
        <v>3</v>
      </c>
      <c r="F111" s="6">
        <v>31</v>
      </c>
      <c r="G111" s="6">
        <v>5</v>
      </c>
      <c r="H111" s="6">
        <v>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f>C111+E111+G111+I111+K111+M111</f>
        <v>1449</v>
      </c>
      <c r="P111" s="6">
        <f>D111+F111+H111+J111+L111+N111</f>
        <v>53678</v>
      </c>
    </row>
    <row r="112" spans="1:16" s="7" customFormat="1" ht="20.25" customHeight="1">
      <c r="A112" s="53" t="s">
        <v>92</v>
      </c>
      <c r="B112" s="53"/>
      <c r="C112" s="6">
        <f aca="true" t="shared" si="5" ref="C112:N112">C110+C111</f>
        <v>176908</v>
      </c>
      <c r="D112" s="6">
        <f t="shared" si="5"/>
        <v>21788697</v>
      </c>
      <c r="E112" s="6">
        <f t="shared" si="5"/>
        <v>1327</v>
      </c>
      <c r="F112" s="6">
        <f t="shared" si="5"/>
        <v>159254</v>
      </c>
      <c r="G112" s="6">
        <f t="shared" si="5"/>
        <v>2007</v>
      </c>
      <c r="H112" s="6">
        <f t="shared" si="5"/>
        <v>258782</v>
      </c>
      <c r="I112" s="6">
        <f t="shared" si="5"/>
        <v>531</v>
      </c>
      <c r="J112" s="6">
        <f t="shared" si="5"/>
        <v>294321</v>
      </c>
      <c r="K112" s="6">
        <f t="shared" si="5"/>
        <v>42</v>
      </c>
      <c r="L112" s="6">
        <f t="shared" si="5"/>
        <v>935</v>
      </c>
      <c r="M112" s="6">
        <f t="shared" si="5"/>
        <v>0</v>
      </c>
      <c r="N112" s="6">
        <f t="shared" si="5"/>
        <v>0</v>
      </c>
      <c r="O112" s="6">
        <f>C112+E112+G112+I112+K112+M112</f>
        <v>180815</v>
      </c>
      <c r="P112" s="6">
        <f>D112+F112+H112+J112+L112+N112</f>
        <v>22501989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4">
    <mergeCell ref="A2:C2"/>
    <mergeCell ref="A1:C1"/>
    <mergeCell ref="A110:B110"/>
    <mergeCell ref="A111:B111"/>
    <mergeCell ref="A112:B112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workbookViewId="0" topLeftCell="A77">
      <selection activeCell="P48" sqref="A48:P48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216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217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9"/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2" customFormat="1" ht="18" customHeight="1">
      <c r="A6" s="51" t="s">
        <v>330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2" t="s">
        <v>213</v>
      </c>
      <c r="O8" s="52"/>
      <c r="P8" s="52"/>
    </row>
    <row r="9" spans="1:16" s="3" customFormat="1" ht="15" customHeight="1">
      <c r="A9" s="45" t="s">
        <v>88</v>
      </c>
      <c r="B9" s="45" t="s">
        <v>89</v>
      </c>
      <c r="C9" s="45" t="s">
        <v>107</v>
      </c>
      <c r="D9" s="45"/>
      <c r="E9" s="45"/>
      <c r="F9" s="45"/>
      <c r="G9" s="45"/>
      <c r="H9" s="45"/>
      <c r="I9" s="45" t="s">
        <v>108</v>
      </c>
      <c r="J9" s="45"/>
      <c r="K9" s="45"/>
      <c r="L9" s="45"/>
      <c r="M9" s="45"/>
      <c r="N9" s="45"/>
      <c r="O9" s="45" t="s">
        <v>92</v>
      </c>
      <c r="P9" s="45"/>
    </row>
    <row r="10" spans="1:16" s="3" customFormat="1" ht="15" customHeight="1">
      <c r="A10" s="45"/>
      <c r="B10" s="45"/>
      <c r="C10" s="45" t="s">
        <v>93</v>
      </c>
      <c r="D10" s="45"/>
      <c r="E10" s="45" t="s">
        <v>94</v>
      </c>
      <c r="F10" s="45"/>
      <c r="G10" s="45"/>
      <c r="H10" s="45"/>
      <c r="I10" s="45" t="s">
        <v>93</v>
      </c>
      <c r="J10" s="45"/>
      <c r="K10" s="45" t="s">
        <v>94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95</v>
      </c>
      <c r="F11" s="45"/>
      <c r="G11" s="45" t="s">
        <v>96</v>
      </c>
      <c r="H11" s="45"/>
      <c r="I11" s="45"/>
      <c r="J11" s="45"/>
      <c r="K11" s="45" t="s">
        <v>95</v>
      </c>
      <c r="L11" s="45"/>
      <c r="M11" s="45" t="s">
        <v>96</v>
      </c>
      <c r="N11" s="45"/>
      <c r="O11" s="45"/>
      <c r="P11" s="45"/>
    </row>
    <row r="12" spans="1:16" s="3" customFormat="1" ht="15" customHeight="1">
      <c r="A12" s="45"/>
      <c r="B12" s="45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5" t="s">
        <v>0</v>
      </c>
      <c r="B13" s="15" t="s">
        <v>225</v>
      </c>
      <c r="C13" s="31">
        <f>chèque!C13+courant!C13+épargne!C13+terme!C13+divers!C13</f>
        <v>184526</v>
      </c>
      <c r="D13" s="31">
        <f>chèque!D13+courant!D13+épargne!D13+terme!D13+divers!D13</f>
        <v>8873920</v>
      </c>
      <c r="E13" s="31">
        <f>chèque!E13+courant!E13+épargne!E13+terme!E13+divers!E13</f>
        <v>29168</v>
      </c>
      <c r="F13" s="31">
        <f>chèque!F13+courant!F13+épargne!F13+terme!F13+divers!F13</f>
        <v>2078120</v>
      </c>
      <c r="G13" s="31">
        <f>chèque!G13+courant!G13+épargne!G13+terme!G13+divers!G13</f>
        <v>3598</v>
      </c>
      <c r="H13" s="31">
        <f>chèque!H13+courant!H13+épargne!H13+terme!H13+divers!H13</f>
        <v>195654</v>
      </c>
      <c r="I13" s="31">
        <f>chèque!I13+courant!I13+épargne!I13+terme!I13+divers!I13</f>
        <v>68</v>
      </c>
      <c r="J13" s="31">
        <f>chèque!J13+courant!J13+épargne!J13+terme!J13+divers!J13</f>
        <v>24002</v>
      </c>
      <c r="K13" s="31">
        <f>chèque!K13+courant!K13+épargne!K13+terme!K13+divers!K13</f>
        <v>31</v>
      </c>
      <c r="L13" s="31">
        <f>chèque!L13+courant!L13+épargne!L13+terme!L13+divers!L13</f>
        <v>964</v>
      </c>
      <c r="M13" s="31">
        <f>chèque!M13+courant!M13+épargne!M13+terme!M13+divers!M13</f>
        <v>1</v>
      </c>
      <c r="N13" s="31">
        <f>chèque!N13+courant!N13+épargne!N13+terme!N13+divers!N13</f>
        <v>2</v>
      </c>
      <c r="O13" s="31">
        <f>C13+E13+G13+I13+K13+M13</f>
        <v>217392</v>
      </c>
      <c r="P13" s="31">
        <f>D13+F13+H13+J13+L13+N13</f>
        <v>11172662</v>
      </c>
    </row>
    <row r="14" spans="1:16" s="4" customFormat="1" ht="15.75" customHeight="1">
      <c r="A14" s="26" t="s">
        <v>1</v>
      </c>
      <c r="B14" s="16" t="s">
        <v>226</v>
      </c>
      <c r="C14" s="32">
        <f>chèque!C14+courant!C14+épargne!C14+terme!C14+divers!C14</f>
        <v>8714</v>
      </c>
      <c r="D14" s="32">
        <f>chèque!D14+courant!D14+épargne!D14+terme!D14+divers!D14</f>
        <v>281106</v>
      </c>
      <c r="E14" s="32">
        <f>chèque!E14+courant!E14+épargne!E14+terme!E14+divers!E14</f>
        <v>6811</v>
      </c>
      <c r="F14" s="32">
        <f>chèque!F14+courant!F14+épargne!F14+terme!F14+divers!F14</f>
        <v>412690</v>
      </c>
      <c r="G14" s="32">
        <f>chèque!G14+courant!G14+épargne!G14+terme!G14+divers!G14</f>
        <v>52</v>
      </c>
      <c r="H14" s="32">
        <f>chèque!H14+courant!H14+épargne!H14+terme!H14+divers!H14</f>
        <v>2407</v>
      </c>
      <c r="I14" s="32">
        <f>chèque!I14+courant!I14+épargne!I14+terme!I14+divers!I14</f>
        <v>0</v>
      </c>
      <c r="J14" s="32">
        <f>chèque!J14+courant!J14+épargne!J14+terme!J14+divers!J14</f>
        <v>0</v>
      </c>
      <c r="K14" s="32">
        <f>chèque!K14+courant!K14+épargne!K14+terme!K14+divers!K14</f>
        <v>3</v>
      </c>
      <c r="L14" s="32">
        <f>chèque!L14+courant!L14+épargne!L14+terme!L14+divers!L14</f>
        <v>32</v>
      </c>
      <c r="M14" s="32">
        <f>chèque!M14+courant!M14+épargne!M14+terme!M14+divers!M14</f>
        <v>0</v>
      </c>
      <c r="N14" s="32">
        <f>chèque!N14+courant!N14+épargne!N14+terme!N14+divers!N14</f>
        <v>0</v>
      </c>
      <c r="O14" s="32">
        <f>C14+E14+G14+I14+K14+M14</f>
        <v>15580</v>
      </c>
      <c r="P14" s="32">
        <f>D14+F14+H14+J14+L14+N14</f>
        <v>696235</v>
      </c>
    </row>
    <row r="15" spans="1:16" s="4" customFormat="1" ht="15.75" customHeight="1">
      <c r="A15" s="26" t="s">
        <v>2</v>
      </c>
      <c r="B15" s="16" t="s">
        <v>227</v>
      </c>
      <c r="C15" s="32">
        <f>chèque!C15+courant!C15+épargne!C15+terme!C15+divers!C15</f>
        <v>7833</v>
      </c>
      <c r="D15" s="32">
        <f>chèque!D15+courant!D15+épargne!D15+terme!D15+divers!D15</f>
        <v>154837</v>
      </c>
      <c r="E15" s="32">
        <f>chèque!E15+courant!E15+épargne!E15+terme!E15+divers!E15</f>
        <v>2705</v>
      </c>
      <c r="F15" s="32">
        <f>chèque!F15+courant!F15+épargne!F15+terme!F15+divers!F15</f>
        <v>167913</v>
      </c>
      <c r="G15" s="32">
        <f>chèque!G15+courant!G15+épargne!G15+terme!G15+divers!G15</f>
        <v>3</v>
      </c>
      <c r="H15" s="32">
        <f>chèque!H15+courant!H15+épargne!H15+terme!H15+divers!H15</f>
        <v>741</v>
      </c>
      <c r="I15" s="32">
        <f>chèque!I15+courant!I15+épargne!I15+terme!I15+divers!I15</f>
        <v>0</v>
      </c>
      <c r="J15" s="32">
        <f>chèque!J15+courant!J15+épargne!J15+terme!J15+divers!J15</f>
        <v>0</v>
      </c>
      <c r="K15" s="32">
        <f>chèque!K15+courant!K15+épargne!K15+terme!K15+divers!K15</f>
        <v>1</v>
      </c>
      <c r="L15" s="32">
        <f>chèque!L15+courant!L15+épargne!L15+terme!L15+divers!L15</f>
        <v>1</v>
      </c>
      <c r="M15" s="32">
        <f>chèque!M15+courant!M15+épargne!M15+terme!M15+divers!M15</f>
        <v>0</v>
      </c>
      <c r="N15" s="32">
        <f>chèque!N15+courant!N15+épargne!N15+terme!N15+divers!N15</f>
        <v>0</v>
      </c>
      <c r="O15" s="32">
        <f aca="true" t="shared" si="0" ref="O15:O47">C15+E15+G15+I15+K15+M15</f>
        <v>10542</v>
      </c>
      <c r="P15" s="32">
        <f aca="true" t="shared" si="1" ref="P15:P47">D15+F15+H15+J15+L15+N15</f>
        <v>323492</v>
      </c>
    </row>
    <row r="16" spans="1:16" s="4" customFormat="1" ht="15.75" customHeight="1">
      <c r="A16" s="26" t="s">
        <v>3</v>
      </c>
      <c r="B16" s="16" t="s">
        <v>228</v>
      </c>
      <c r="C16" s="32">
        <f>chèque!C16+courant!C16+épargne!C16+terme!C16+divers!C16</f>
        <v>28701</v>
      </c>
      <c r="D16" s="32">
        <f>chèque!D16+courant!D16+épargne!D16+terme!D16+divers!D16</f>
        <v>1033794</v>
      </c>
      <c r="E16" s="32">
        <f>chèque!E16+courant!E16+épargne!E16+terme!E16+divers!E16</f>
        <v>5549</v>
      </c>
      <c r="F16" s="32">
        <f>chèque!F16+courant!F16+épargne!F16+terme!F16+divers!F16</f>
        <v>403875</v>
      </c>
      <c r="G16" s="32">
        <f>chèque!G16+courant!G16+épargne!G16+terme!G16+divers!G16</f>
        <v>38</v>
      </c>
      <c r="H16" s="32">
        <f>chèque!H16+courant!H16+épargne!H16+terme!H16+divers!H16</f>
        <v>685</v>
      </c>
      <c r="I16" s="32">
        <f>chèque!I16+courant!I16+épargne!I16+terme!I16+divers!I16</f>
        <v>2</v>
      </c>
      <c r="J16" s="32">
        <f>chèque!J16+courant!J16+épargne!J16+terme!J16+divers!J16</f>
        <v>419</v>
      </c>
      <c r="K16" s="32">
        <f>chèque!K16+courant!K16+épargne!K16+terme!K16+divers!K16</f>
        <v>1</v>
      </c>
      <c r="L16" s="32">
        <f>chèque!L16+courant!L16+épargne!L16+terme!L16+divers!L16</f>
        <v>6</v>
      </c>
      <c r="M16" s="32">
        <f>chèque!M16+courant!M16+épargne!M16+terme!M16+divers!M16</f>
        <v>0</v>
      </c>
      <c r="N16" s="32">
        <f>chèque!N16+courant!N16+épargne!N16+terme!N16+divers!N16</f>
        <v>0</v>
      </c>
      <c r="O16" s="32">
        <f t="shared" si="0"/>
        <v>34291</v>
      </c>
      <c r="P16" s="32">
        <f t="shared" si="1"/>
        <v>1438779</v>
      </c>
    </row>
    <row r="17" spans="1:16" s="4" customFormat="1" ht="15.75" customHeight="1">
      <c r="A17" s="26" t="s">
        <v>4</v>
      </c>
      <c r="B17" s="16" t="s">
        <v>229</v>
      </c>
      <c r="C17" s="32">
        <f>chèque!C17+courant!C17+épargne!C17+terme!C17+divers!C17</f>
        <v>2117</v>
      </c>
      <c r="D17" s="32">
        <f>chèque!D17+courant!D17+épargne!D17+terme!D17+divers!D17</f>
        <v>64086</v>
      </c>
      <c r="E17" s="32">
        <f>chèque!E17+courant!E17+épargne!E17+terme!E17+divers!E17</f>
        <v>3242</v>
      </c>
      <c r="F17" s="32">
        <f>chèque!F17+courant!F17+épargne!F17+terme!F17+divers!F17</f>
        <v>359699</v>
      </c>
      <c r="G17" s="32">
        <f>chèque!G17+courant!G17+épargne!G17+terme!G17+divers!G17</f>
        <v>1</v>
      </c>
      <c r="H17" s="32">
        <f>chèque!H17+courant!H17+épargne!H17+terme!H17+divers!H17</f>
        <v>1</v>
      </c>
      <c r="I17" s="32">
        <f>chèque!I17+courant!I17+épargne!I17+terme!I17+divers!I17</f>
        <v>0</v>
      </c>
      <c r="J17" s="32">
        <f>chèque!J17+courant!J17+épargne!J17+terme!J17+divers!J17</f>
        <v>0</v>
      </c>
      <c r="K17" s="32">
        <f>chèque!K17+courant!K17+épargne!K17+terme!K17+divers!K17</f>
        <v>0</v>
      </c>
      <c r="L17" s="32">
        <f>chèque!L17+courant!L17+épargne!L17+terme!L17+divers!L17</f>
        <v>0</v>
      </c>
      <c r="M17" s="32">
        <f>chèque!M17+courant!M17+épargne!M17+terme!M17+divers!M17</f>
        <v>0</v>
      </c>
      <c r="N17" s="32">
        <f>chèque!N17+courant!N17+épargne!N17+terme!N17+divers!N17</f>
        <v>0</v>
      </c>
      <c r="O17" s="32">
        <f t="shared" si="0"/>
        <v>5360</v>
      </c>
      <c r="P17" s="32">
        <f t="shared" si="1"/>
        <v>423786</v>
      </c>
    </row>
    <row r="18" spans="1:16" s="4" customFormat="1" ht="15.75" customHeight="1">
      <c r="A18" s="26" t="s">
        <v>5</v>
      </c>
      <c r="B18" s="16" t="s">
        <v>230</v>
      </c>
      <c r="C18" s="32">
        <f>chèque!C18+courant!C18+épargne!C18+terme!C18+divers!C18</f>
        <v>28605</v>
      </c>
      <c r="D18" s="32">
        <f>chèque!D18+courant!D18+épargne!D18+terme!D18+divers!D18</f>
        <v>983452</v>
      </c>
      <c r="E18" s="32">
        <f>chèque!E18+courant!E18+épargne!E18+terme!E18+divers!E18</f>
        <v>22842</v>
      </c>
      <c r="F18" s="32">
        <f>chèque!F18+courant!F18+épargne!F18+terme!F18+divers!F18</f>
        <v>2158604</v>
      </c>
      <c r="G18" s="32">
        <f>chèque!G18+courant!G18+épargne!G18+terme!G18+divers!G18</f>
        <v>42</v>
      </c>
      <c r="H18" s="32">
        <f>chèque!H18+courant!H18+épargne!H18+terme!H18+divers!H18</f>
        <v>2596</v>
      </c>
      <c r="I18" s="32">
        <f>chèque!I18+courant!I18+épargne!I18+terme!I18+divers!I18</f>
        <v>1</v>
      </c>
      <c r="J18" s="32">
        <f>chèque!J18+courant!J18+épargne!J18+terme!J18+divers!J18</f>
        <v>0</v>
      </c>
      <c r="K18" s="32">
        <f>chèque!K18+courant!K18+épargne!K18+terme!K18+divers!K18</f>
        <v>3</v>
      </c>
      <c r="L18" s="32">
        <f>chèque!L18+courant!L18+épargne!L18+terme!L18+divers!L18</f>
        <v>28</v>
      </c>
      <c r="M18" s="32">
        <f>chèque!M18+courant!M18+épargne!M18+terme!M18+divers!M18</f>
        <v>0</v>
      </c>
      <c r="N18" s="32">
        <f>chèque!N18+courant!N18+épargne!N18+terme!N18+divers!N18</f>
        <v>0</v>
      </c>
      <c r="O18" s="32">
        <f t="shared" si="0"/>
        <v>51493</v>
      </c>
      <c r="P18" s="32">
        <f t="shared" si="1"/>
        <v>3144680</v>
      </c>
    </row>
    <row r="19" spans="1:16" s="4" customFormat="1" ht="15.75" customHeight="1">
      <c r="A19" s="26" t="s">
        <v>6</v>
      </c>
      <c r="B19" s="16" t="s">
        <v>231</v>
      </c>
      <c r="C19" s="32">
        <f>chèque!C19+courant!C19+épargne!C19+terme!C19+divers!C19</f>
        <v>10060</v>
      </c>
      <c r="D19" s="32">
        <f>chèque!D19+courant!D19+épargne!D19+terme!D19+divers!D19</f>
        <v>314564</v>
      </c>
      <c r="E19" s="32">
        <f>chèque!E19+courant!E19+épargne!E19+terme!E19+divers!E19</f>
        <v>4582</v>
      </c>
      <c r="F19" s="32">
        <f>chèque!F19+courant!F19+épargne!F19+terme!F19+divers!F19</f>
        <v>329921</v>
      </c>
      <c r="G19" s="32">
        <f>chèque!G19+courant!G19+épargne!G19+terme!G19+divers!G19</f>
        <v>291</v>
      </c>
      <c r="H19" s="32">
        <f>chèque!H19+courant!H19+épargne!H19+terme!H19+divers!H19</f>
        <v>11854</v>
      </c>
      <c r="I19" s="32">
        <f>chèque!I19+courant!I19+épargne!I19+terme!I19+divers!I19</f>
        <v>0</v>
      </c>
      <c r="J19" s="32">
        <f>chèque!J19+courant!J19+épargne!J19+terme!J19+divers!J19</f>
        <v>0</v>
      </c>
      <c r="K19" s="32">
        <f>chèque!K19+courant!K19+épargne!K19+terme!K19+divers!K19</f>
        <v>2</v>
      </c>
      <c r="L19" s="32">
        <f>chèque!L19+courant!L19+épargne!L19+terme!L19+divers!L19</f>
        <v>25</v>
      </c>
      <c r="M19" s="32">
        <f>chèque!M19+courant!M19+épargne!M19+terme!M19+divers!M19</f>
        <v>0</v>
      </c>
      <c r="N19" s="32">
        <f>chèque!N19+courant!N19+épargne!N19+terme!N19+divers!N19</f>
        <v>0</v>
      </c>
      <c r="O19" s="32">
        <f t="shared" si="0"/>
        <v>14935</v>
      </c>
      <c r="P19" s="32">
        <f t="shared" si="1"/>
        <v>656364</v>
      </c>
    </row>
    <row r="20" spans="1:16" s="4" customFormat="1" ht="15.75" customHeight="1">
      <c r="A20" s="21" t="s">
        <v>7</v>
      </c>
      <c r="B20" s="11" t="s">
        <v>85</v>
      </c>
      <c r="C20" s="32">
        <f>chèque!C20+courant!C20+épargne!C20+terme!C20+divers!C20</f>
        <v>10748</v>
      </c>
      <c r="D20" s="32">
        <f>chèque!D20+courant!D20+épargne!D20+terme!D20+divers!D20</f>
        <v>229667</v>
      </c>
      <c r="E20" s="32">
        <f>chèque!E20+courant!E20+épargne!E20+terme!E20+divers!E20</f>
        <v>979</v>
      </c>
      <c r="F20" s="32">
        <f>chèque!F20+courant!F20+épargne!F20+terme!F20+divers!F20</f>
        <v>63240</v>
      </c>
      <c r="G20" s="32">
        <f>chèque!G20+courant!G20+épargne!G20+terme!G20+divers!G20</f>
        <v>59</v>
      </c>
      <c r="H20" s="32">
        <f>chèque!H20+courant!H20+épargne!H20+terme!H20+divers!H20</f>
        <v>2387</v>
      </c>
      <c r="I20" s="32">
        <f>chèque!I20+courant!I20+épargne!I20+terme!I20+divers!I20</f>
        <v>0</v>
      </c>
      <c r="J20" s="32">
        <f>chèque!J20+courant!J20+épargne!J20+terme!J20+divers!J20</f>
        <v>0</v>
      </c>
      <c r="K20" s="32">
        <f>chèque!K20+courant!K20+épargne!K20+terme!K20+divers!K20</f>
        <v>0</v>
      </c>
      <c r="L20" s="32">
        <f>chèque!L20+courant!L20+épargne!L20+terme!L20+divers!L20</f>
        <v>0</v>
      </c>
      <c r="M20" s="32">
        <f>chèque!M20+courant!M20+épargne!M20+terme!M20+divers!M20</f>
        <v>0</v>
      </c>
      <c r="N20" s="32">
        <f>chèque!N20+courant!N20+épargne!N20+terme!N20+divers!N20</f>
        <v>0</v>
      </c>
      <c r="O20" s="32">
        <f t="shared" si="0"/>
        <v>11786</v>
      </c>
      <c r="P20" s="32">
        <f t="shared" si="1"/>
        <v>295294</v>
      </c>
    </row>
    <row r="21" spans="1:16" s="4" customFormat="1" ht="15.75" customHeight="1">
      <c r="A21" s="26" t="s">
        <v>8</v>
      </c>
      <c r="B21" s="16" t="s">
        <v>232</v>
      </c>
      <c r="C21" s="32">
        <f>chèque!C21+courant!C21+épargne!C21+terme!C21+divers!C21</f>
        <v>15504</v>
      </c>
      <c r="D21" s="32">
        <f>chèque!D21+courant!D21+épargne!D21+terme!D21+divers!D21</f>
        <v>337835</v>
      </c>
      <c r="E21" s="32">
        <f>chèque!E21+courant!E21+épargne!E21+terme!E21+divers!E21</f>
        <v>3875</v>
      </c>
      <c r="F21" s="32">
        <f>chèque!F21+courant!F21+épargne!F21+terme!F21+divers!F21</f>
        <v>209082</v>
      </c>
      <c r="G21" s="32">
        <f>chèque!G21+courant!G21+épargne!G21+terme!G21+divers!G21</f>
        <v>36</v>
      </c>
      <c r="H21" s="32">
        <f>chèque!H21+courant!H21+épargne!H21+terme!H21+divers!H21</f>
        <v>3883</v>
      </c>
      <c r="I21" s="32">
        <f>chèque!I21+courant!I21+épargne!I21+terme!I21+divers!I21</f>
        <v>0</v>
      </c>
      <c r="J21" s="32">
        <f>chèque!J21+courant!J21+épargne!J21+terme!J21+divers!J21</f>
        <v>0</v>
      </c>
      <c r="K21" s="32">
        <f>chèque!K21+courant!K21+épargne!K21+terme!K21+divers!K21</f>
        <v>0</v>
      </c>
      <c r="L21" s="32">
        <f>chèque!L21+courant!L21+épargne!L21+terme!L21+divers!L21</f>
        <v>0</v>
      </c>
      <c r="M21" s="32">
        <f>chèque!M21+courant!M21+épargne!M21+terme!M21+divers!M21</f>
        <v>0</v>
      </c>
      <c r="N21" s="32">
        <f>chèque!N21+courant!N21+épargne!N21+terme!N21+divers!N21</f>
        <v>0</v>
      </c>
      <c r="O21" s="32">
        <f t="shared" si="0"/>
        <v>19415</v>
      </c>
      <c r="P21" s="32">
        <f t="shared" si="1"/>
        <v>550800</v>
      </c>
    </row>
    <row r="22" spans="1:16" s="4" customFormat="1" ht="15.75" customHeight="1">
      <c r="A22" s="26" t="s">
        <v>316</v>
      </c>
      <c r="B22" s="16" t="s">
        <v>317</v>
      </c>
      <c r="C22" s="32">
        <f>chèque!C22+courant!C22+épargne!C22+terme!C22+divers!C22</f>
        <v>2185</v>
      </c>
      <c r="D22" s="32">
        <f>chèque!D22+courant!D22+épargne!D22+terme!D22+divers!D22</f>
        <v>50608</v>
      </c>
      <c r="E22" s="32">
        <f>chèque!E22+courant!E22+épargne!E22+terme!E22+divers!E22</f>
        <v>302</v>
      </c>
      <c r="F22" s="32">
        <f>chèque!F22+courant!F22+épargne!F22+terme!F22+divers!F22</f>
        <v>16548</v>
      </c>
      <c r="G22" s="32">
        <f>chèque!G22+courant!G22+épargne!G22+terme!G22+divers!G22</f>
        <v>1</v>
      </c>
      <c r="H22" s="32">
        <f>chèque!H22+courant!H22+épargne!H22+terme!H22+divers!H22</f>
        <v>19</v>
      </c>
      <c r="I22" s="32">
        <f>chèque!I22+courant!I22+épargne!I22+terme!I22+divers!I22</f>
        <v>0</v>
      </c>
      <c r="J22" s="32">
        <f>chèque!J22+courant!J22+épargne!J22+terme!J22+divers!J22</f>
        <v>0</v>
      </c>
      <c r="K22" s="32">
        <f>chèque!K22+courant!K22+épargne!K22+terme!K22+divers!K22</f>
        <v>0</v>
      </c>
      <c r="L22" s="32">
        <f>chèque!L22+courant!L22+épargne!L22+terme!L22+divers!L22</f>
        <v>0</v>
      </c>
      <c r="M22" s="32">
        <f>chèque!M22+courant!M22+épargne!M22+terme!M22+divers!M22</f>
        <v>0</v>
      </c>
      <c r="N22" s="32">
        <f>chèque!N22+courant!N22+épargne!N22+terme!N22+divers!N22</f>
        <v>0</v>
      </c>
      <c r="O22" s="32">
        <f t="shared" si="0"/>
        <v>2488</v>
      </c>
      <c r="P22" s="32">
        <f t="shared" si="1"/>
        <v>67175</v>
      </c>
    </row>
    <row r="23" spans="1:16" s="4" customFormat="1" ht="15.75" customHeight="1">
      <c r="A23" s="26" t="s">
        <v>9</v>
      </c>
      <c r="B23" s="16" t="s">
        <v>233</v>
      </c>
      <c r="C23" s="32">
        <f>chèque!C23+courant!C23+épargne!C23+terme!C23+divers!C23</f>
        <v>12647</v>
      </c>
      <c r="D23" s="32">
        <f>chèque!D23+courant!D23+épargne!D23+terme!D23+divers!D23</f>
        <v>314931</v>
      </c>
      <c r="E23" s="32">
        <f>chèque!E23+courant!E23+épargne!E23+terme!E23+divers!E23</f>
        <v>3469</v>
      </c>
      <c r="F23" s="32">
        <f>chèque!F23+courant!F23+épargne!F23+terme!F23+divers!F23</f>
        <v>295217</v>
      </c>
      <c r="G23" s="32">
        <f>chèque!G23+courant!G23+épargne!G23+terme!G23+divers!G23</f>
        <v>10</v>
      </c>
      <c r="H23" s="32">
        <f>chèque!H23+courant!H23+épargne!H23+terme!H23+divers!H23</f>
        <v>20</v>
      </c>
      <c r="I23" s="32">
        <f>chèque!I23+courant!I23+épargne!I23+terme!I23+divers!I23</f>
        <v>0</v>
      </c>
      <c r="J23" s="32">
        <f>chèque!J23+courant!J23+épargne!J23+terme!J23+divers!J23</f>
        <v>0</v>
      </c>
      <c r="K23" s="32">
        <f>chèque!K23+courant!K23+épargne!K23+terme!K23+divers!K23</f>
        <v>0</v>
      </c>
      <c r="L23" s="32">
        <f>chèque!L23+courant!L23+épargne!L23+terme!L23+divers!L23</f>
        <v>0</v>
      </c>
      <c r="M23" s="32">
        <f>chèque!M23+courant!M23+épargne!M23+terme!M23+divers!M23</f>
        <v>0</v>
      </c>
      <c r="N23" s="32">
        <f>chèque!N23+courant!N23+épargne!N23+terme!N23+divers!N23</f>
        <v>0</v>
      </c>
      <c r="O23" s="32">
        <f t="shared" si="0"/>
        <v>16126</v>
      </c>
      <c r="P23" s="32">
        <f t="shared" si="1"/>
        <v>610168</v>
      </c>
    </row>
    <row r="24" spans="1:16" s="4" customFormat="1" ht="15.75" customHeight="1">
      <c r="A24" s="26" t="s">
        <v>10</v>
      </c>
      <c r="B24" s="16" t="s">
        <v>234</v>
      </c>
      <c r="C24" s="32">
        <f>chèque!C24+courant!C24+épargne!C24+terme!C24+divers!C24</f>
        <v>10881</v>
      </c>
      <c r="D24" s="32">
        <f>chèque!D24+courant!D24+épargne!D24+terme!D24+divers!D24</f>
        <v>180197</v>
      </c>
      <c r="E24" s="32">
        <f>chèque!E24+courant!E24+épargne!E24+terme!E24+divers!E24</f>
        <v>581</v>
      </c>
      <c r="F24" s="32">
        <f>chèque!F24+courant!F24+épargne!F24+terme!F24+divers!F24</f>
        <v>26598</v>
      </c>
      <c r="G24" s="32">
        <f>chèque!G24+courant!G24+épargne!G24+terme!G24+divers!G24</f>
        <v>0</v>
      </c>
      <c r="H24" s="32">
        <f>chèque!H24+courant!H24+épargne!H24+terme!H24+divers!H24</f>
        <v>0</v>
      </c>
      <c r="I24" s="32">
        <f>chèque!I24+courant!I24+épargne!I24+terme!I24+divers!I24</f>
        <v>0</v>
      </c>
      <c r="J24" s="32">
        <f>chèque!J24+courant!J24+épargne!J24+terme!J24+divers!J24</f>
        <v>0</v>
      </c>
      <c r="K24" s="32">
        <f>chèque!K24+courant!K24+épargne!K24+terme!K24+divers!K24</f>
        <v>0</v>
      </c>
      <c r="L24" s="32">
        <f>chèque!L24+courant!L24+épargne!L24+terme!L24+divers!L24</f>
        <v>0</v>
      </c>
      <c r="M24" s="32">
        <f>chèque!M24+courant!M24+épargne!M24+terme!M24+divers!M24</f>
        <v>0</v>
      </c>
      <c r="N24" s="32">
        <f>chèque!N24+courant!N24+épargne!N24+terme!N24+divers!N24</f>
        <v>0</v>
      </c>
      <c r="O24" s="32">
        <f t="shared" si="0"/>
        <v>11462</v>
      </c>
      <c r="P24" s="32">
        <f t="shared" si="1"/>
        <v>206795</v>
      </c>
    </row>
    <row r="25" spans="1:16" s="4" customFormat="1" ht="15.75" customHeight="1">
      <c r="A25" s="26" t="s">
        <v>11</v>
      </c>
      <c r="B25" s="16" t="s">
        <v>235</v>
      </c>
      <c r="C25" s="32">
        <f>chèque!C25+courant!C25+épargne!C25+terme!C25+divers!C25</f>
        <v>18190</v>
      </c>
      <c r="D25" s="32">
        <f>chèque!D25+courant!D25+épargne!D25+terme!D25+divers!D25</f>
        <v>446282</v>
      </c>
      <c r="E25" s="32">
        <f>chèque!E25+courant!E25+épargne!E25+terme!E25+divers!E25</f>
        <v>2499</v>
      </c>
      <c r="F25" s="32">
        <f>chèque!F25+courant!F25+épargne!F25+terme!F25+divers!F25</f>
        <v>142082</v>
      </c>
      <c r="G25" s="32">
        <f>chèque!G25+courant!G25+épargne!G25+terme!G25+divers!G25</f>
        <v>17</v>
      </c>
      <c r="H25" s="32">
        <f>chèque!H25+courant!H25+épargne!H25+terme!H25+divers!H25</f>
        <v>318</v>
      </c>
      <c r="I25" s="32">
        <f>chèque!I25+courant!I25+épargne!I25+terme!I25+divers!I25</f>
        <v>0</v>
      </c>
      <c r="J25" s="32">
        <f>chèque!J25+courant!J25+épargne!J25+terme!J25+divers!J25</f>
        <v>0</v>
      </c>
      <c r="K25" s="32">
        <f>chèque!K25+courant!K25+épargne!K25+terme!K25+divers!K25</f>
        <v>0</v>
      </c>
      <c r="L25" s="32">
        <f>chèque!L25+courant!L25+épargne!L25+terme!L25+divers!L25</f>
        <v>0</v>
      </c>
      <c r="M25" s="32">
        <f>chèque!M25+courant!M25+épargne!M25+terme!M25+divers!M25</f>
        <v>0</v>
      </c>
      <c r="N25" s="32">
        <f>chèque!N25+courant!N25+épargne!N25+terme!N25+divers!N25</f>
        <v>0</v>
      </c>
      <c r="O25" s="32">
        <f t="shared" si="0"/>
        <v>20706</v>
      </c>
      <c r="P25" s="32">
        <f t="shared" si="1"/>
        <v>588682</v>
      </c>
    </row>
    <row r="26" spans="1:16" s="4" customFormat="1" ht="15.75" customHeight="1">
      <c r="A26" s="26" t="s">
        <v>12</v>
      </c>
      <c r="B26" s="16" t="s">
        <v>236</v>
      </c>
      <c r="C26" s="32">
        <f>chèque!C26+courant!C26+épargne!C26+terme!C26+divers!C26</f>
        <v>8295</v>
      </c>
      <c r="D26" s="32">
        <f>chèque!D26+courant!D26+épargne!D26+terme!D26+divers!D26</f>
        <v>568851</v>
      </c>
      <c r="E26" s="32">
        <f>chèque!E26+courant!E26+épargne!E26+terme!E26+divers!E26</f>
        <v>2638</v>
      </c>
      <c r="F26" s="32">
        <f>chèque!F26+courant!F26+épargne!F26+terme!F26+divers!F26</f>
        <v>330365</v>
      </c>
      <c r="G26" s="32">
        <f>chèque!G26+courant!G26+épargne!G26+terme!G26+divers!G26</f>
        <v>35</v>
      </c>
      <c r="H26" s="32">
        <f>chèque!H26+courant!H26+épargne!H26+terme!H26+divers!H26</f>
        <v>3009</v>
      </c>
      <c r="I26" s="32">
        <f>chèque!I26+courant!I26+épargne!I26+terme!I26+divers!I26</f>
        <v>0</v>
      </c>
      <c r="J26" s="32">
        <f>chèque!J26+courant!J26+épargne!J26+terme!J26+divers!J26</f>
        <v>0</v>
      </c>
      <c r="K26" s="32">
        <f>chèque!K26+courant!K26+épargne!K26+terme!K26+divers!K26</f>
        <v>0</v>
      </c>
      <c r="L26" s="32">
        <f>chèque!L26+courant!L26+épargne!L26+terme!L26+divers!L26</f>
        <v>0</v>
      </c>
      <c r="M26" s="32">
        <f>chèque!M26+courant!M26+épargne!M26+terme!M26+divers!M26</f>
        <v>0</v>
      </c>
      <c r="N26" s="32">
        <f>chèque!N26+courant!N26+épargne!N26+terme!N26+divers!N26</f>
        <v>0</v>
      </c>
      <c r="O26" s="32">
        <f t="shared" si="0"/>
        <v>10968</v>
      </c>
      <c r="P26" s="32">
        <f t="shared" si="1"/>
        <v>902225</v>
      </c>
    </row>
    <row r="27" spans="1:16" s="4" customFormat="1" ht="15.75" customHeight="1">
      <c r="A27" s="26" t="s">
        <v>318</v>
      </c>
      <c r="B27" s="16" t="s">
        <v>319</v>
      </c>
      <c r="C27" s="32">
        <f>chèque!C27+courant!C27+épargne!C27+terme!C27+divers!C27</f>
        <v>2217</v>
      </c>
      <c r="D27" s="32">
        <f>chèque!D27+courant!D27+épargne!D27+terme!D27+divers!D27</f>
        <v>104816</v>
      </c>
      <c r="E27" s="32">
        <f>chèque!E27+courant!E27+épargne!E27+terme!E27+divers!E27</f>
        <v>711</v>
      </c>
      <c r="F27" s="32">
        <f>chèque!F27+courant!F27+épargne!F27+terme!F27+divers!F27</f>
        <v>66803</v>
      </c>
      <c r="G27" s="32">
        <f>chèque!G27+courant!G27+épargne!G27+terme!G27+divers!G27</f>
        <v>0</v>
      </c>
      <c r="H27" s="32">
        <f>chèque!H27+courant!H27+épargne!H27+terme!H27+divers!H27</f>
        <v>0</v>
      </c>
      <c r="I27" s="32">
        <f>chèque!I27+courant!I27+épargne!I27+terme!I27+divers!I27</f>
        <v>0</v>
      </c>
      <c r="J27" s="32">
        <f>chèque!J27+courant!J27+épargne!J27+terme!J27+divers!J27</f>
        <v>0</v>
      </c>
      <c r="K27" s="32">
        <f>chèque!K27+courant!K27+épargne!K27+terme!K27+divers!K27</f>
        <v>0</v>
      </c>
      <c r="L27" s="32">
        <f>chèque!L27+courant!L27+épargne!L27+terme!L27+divers!L27</f>
        <v>0</v>
      </c>
      <c r="M27" s="32">
        <f>chèque!M27+courant!M27+épargne!M27+terme!M27+divers!M27</f>
        <v>0</v>
      </c>
      <c r="N27" s="32">
        <f>chèque!N27+courant!N27+épargne!N27+terme!N27+divers!N27</f>
        <v>0</v>
      </c>
      <c r="O27" s="32">
        <f t="shared" si="0"/>
        <v>2928</v>
      </c>
      <c r="P27" s="32">
        <f t="shared" si="1"/>
        <v>171619</v>
      </c>
    </row>
    <row r="28" spans="1:16" s="4" customFormat="1" ht="15.75" customHeight="1">
      <c r="A28" s="26" t="s">
        <v>13</v>
      </c>
      <c r="B28" s="16" t="s">
        <v>237</v>
      </c>
      <c r="C28" s="32">
        <f>chèque!C28+courant!C28+épargne!C28+terme!C28+divers!C28</f>
        <v>62645</v>
      </c>
      <c r="D28" s="32">
        <f>chèque!D28+courant!D28+épargne!D28+terme!D28+divers!D28</f>
        <v>2433646</v>
      </c>
      <c r="E28" s="32">
        <f>chèque!E28+courant!E28+épargne!E28+terme!E28+divers!E28</f>
        <v>21338</v>
      </c>
      <c r="F28" s="32">
        <f>chèque!F28+courant!F28+épargne!F28+terme!F28+divers!F28</f>
        <v>1293188</v>
      </c>
      <c r="G28" s="32">
        <f>chèque!G28+courant!G28+épargne!G28+terme!G28+divers!G28</f>
        <v>68</v>
      </c>
      <c r="H28" s="32">
        <f>chèque!H28+courant!H28+épargne!H28+terme!H28+divers!H28</f>
        <v>3535</v>
      </c>
      <c r="I28" s="32">
        <f>chèque!I28+courant!I28+épargne!I28+terme!I28+divers!I28</f>
        <v>1</v>
      </c>
      <c r="J28" s="32">
        <f>chèque!J28+courant!J28+épargne!J28+terme!J28+divers!J28</f>
        <v>2</v>
      </c>
      <c r="K28" s="32">
        <f>chèque!K28+courant!K28+épargne!K28+terme!K28+divers!K28</f>
        <v>3</v>
      </c>
      <c r="L28" s="32">
        <f>chèque!L28+courant!L28+épargne!L28+terme!L28+divers!L28</f>
        <v>54</v>
      </c>
      <c r="M28" s="32">
        <f>chèque!M28+courant!M28+épargne!M28+terme!M28+divers!M28</f>
        <v>0</v>
      </c>
      <c r="N28" s="32">
        <f>chèque!N28+courant!N28+épargne!N28+terme!N28+divers!N28</f>
        <v>0</v>
      </c>
      <c r="O28" s="32">
        <f t="shared" si="0"/>
        <v>84055</v>
      </c>
      <c r="P28" s="32">
        <f t="shared" si="1"/>
        <v>3730425</v>
      </c>
    </row>
    <row r="29" spans="1:16" s="4" customFormat="1" ht="15.75" customHeight="1">
      <c r="A29" s="26" t="s">
        <v>14</v>
      </c>
      <c r="B29" s="16" t="s">
        <v>238</v>
      </c>
      <c r="C29" s="32">
        <f>chèque!C29+courant!C29+épargne!C29+terme!C29+divers!C29</f>
        <v>45682</v>
      </c>
      <c r="D29" s="32">
        <f>chèque!D29+courant!D29+épargne!D29+terme!D29+divers!D29</f>
        <v>1951057</v>
      </c>
      <c r="E29" s="32">
        <f>chèque!E29+courant!E29+épargne!E29+terme!E29+divers!E29</f>
        <v>39677</v>
      </c>
      <c r="F29" s="32">
        <f>chèque!F29+courant!F29+épargne!F29+terme!F29+divers!F29</f>
        <v>2681610</v>
      </c>
      <c r="G29" s="32">
        <f>chèque!G29+courant!G29+épargne!G29+terme!G29+divers!G29</f>
        <v>148</v>
      </c>
      <c r="H29" s="32">
        <f>chèque!H29+courant!H29+épargne!H29+terme!H29+divers!H29</f>
        <v>5334</v>
      </c>
      <c r="I29" s="32">
        <f>chèque!I29+courant!I29+épargne!I29+terme!I29+divers!I29</f>
        <v>1</v>
      </c>
      <c r="J29" s="32">
        <f>chèque!J29+courant!J29+épargne!J29+terme!J29+divers!J29</f>
        <v>2</v>
      </c>
      <c r="K29" s="32">
        <f>chèque!K29+courant!K29+épargne!K29+terme!K29+divers!K29</f>
        <v>5</v>
      </c>
      <c r="L29" s="32">
        <f>chèque!L29+courant!L29+épargne!L29+terme!L29+divers!L29</f>
        <v>14</v>
      </c>
      <c r="M29" s="32">
        <f>chèque!M29+courant!M29+épargne!M29+terme!M29+divers!M29</f>
        <v>0</v>
      </c>
      <c r="N29" s="32">
        <f>chèque!N29+courant!N29+épargne!N29+terme!N29+divers!N29</f>
        <v>0</v>
      </c>
      <c r="O29" s="32">
        <f t="shared" si="0"/>
        <v>85513</v>
      </c>
      <c r="P29" s="32">
        <f t="shared" si="1"/>
        <v>4638017</v>
      </c>
    </row>
    <row r="30" spans="1:16" s="4" customFormat="1" ht="15.75" customHeight="1">
      <c r="A30" s="21" t="s">
        <v>15</v>
      </c>
      <c r="B30" s="11" t="s">
        <v>239</v>
      </c>
      <c r="C30" s="32">
        <f>chèque!C30+courant!C30+épargne!C30+terme!C30+divers!C30</f>
        <v>39268</v>
      </c>
      <c r="D30" s="32">
        <f>chèque!D30+courant!D30+épargne!D30+terme!D30+divers!D30</f>
        <v>1168481</v>
      </c>
      <c r="E30" s="32">
        <f>chèque!E30+courant!E30+épargne!E30+terme!E30+divers!E30</f>
        <v>3954</v>
      </c>
      <c r="F30" s="32">
        <f>chèque!F30+courant!F30+épargne!F30+terme!F30+divers!F30</f>
        <v>232445</v>
      </c>
      <c r="G30" s="32">
        <f>chèque!G30+courant!G30+épargne!G30+terme!G30+divers!G30</f>
        <v>34</v>
      </c>
      <c r="H30" s="32">
        <f>chèque!H30+courant!H30+épargne!H30+terme!H30+divers!H30</f>
        <v>1100</v>
      </c>
      <c r="I30" s="32">
        <f>chèque!I30+courant!I30+épargne!I30+terme!I30+divers!I30</f>
        <v>2</v>
      </c>
      <c r="J30" s="32">
        <f>chèque!J30+courant!J30+épargne!J30+terme!J30+divers!J30</f>
        <v>632</v>
      </c>
      <c r="K30" s="32">
        <f>chèque!K30+courant!K30+épargne!K30+terme!K30+divers!K30</f>
        <v>1</v>
      </c>
      <c r="L30" s="32">
        <f>chèque!L30+courant!L30+épargne!L30+terme!L30+divers!L30</f>
        <v>36</v>
      </c>
      <c r="M30" s="32">
        <f>chèque!M30+courant!M30+épargne!M30+terme!M30+divers!M30</f>
        <v>0</v>
      </c>
      <c r="N30" s="32">
        <f>chèque!N30+courant!N30+épargne!N30+terme!N30+divers!N30</f>
        <v>0</v>
      </c>
      <c r="O30" s="32">
        <f t="shared" si="0"/>
        <v>43259</v>
      </c>
      <c r="P30" s="32">
        <f t="shared" si="1"/>
        <v>1402694</v>
      </c>
    </row>
    <row r="31" spans="1:16" s="4" customFormat="1" ht="15.75" customHeight="1">
      <c r="A31" s="26" t="s">
        <v>320</v>
      </c>
      <c r="B31" s="16" t="s">
        <v>321</v>
      </c>
      <c r="C31" s="32">
        <f>chèque!C31+courant!C31+épargne!C31+terme!C31+divers!C31</f>
        <v>9852</v>
      </c>
      <c r="D31" s="32">
        <f>chèque!D31+courant!D31+épargne!D31+terme!D31+divers!D31</f>
        <v>247941</v>
      </c>
      <c r="E31" s="32">
        <f>chèque!E31+courant!E31+épargne!E31+terme!E31+divers!E31</f>
        <v>989</v>
      </c>
      <c r="F31" s="32">
        <f>chèque!F31+courant!F31+épargne!F31+terme!F31+divers!F31</f>
        <v>60526</v>
      </c>
      <c r="G31" s="32">
        <f>chèque!G31+courant!G31+épargne!G31+terme!G31+divers!G31</f>
        <v>18</v>
      </c>
      <c r="H31" s="32">
        <f>chèque!H31+courant!H31+épargne!H31+terme!H31+divers!H31</f>
        <v>190</v>
      </c>
      <c r="I31" s="32">
        <f>chèque!I31+courant!I31+épargne!I31+terme!I31+divers!I31</f>
        <v>0</v>
      </c>
      <c r="J31" s="32">
        <f>chèque!J31+courant!J31+épargne!J31+terme!J31+divers!J31</f>
        <v>0</v>
      </c>
      <c r="K31" s="32">
        <f>chèque!K31+courant!K31+épargne!K31+terme!K31+divers!K31</f>
        <v>0</v>
      </c>
      <c r="L31" s="32">
        <f>chèque!L31+courant!L31+épargne!L31+terme!L31+divers!L31</f>
        <v>0</v>
      </c>
      <c r="M31" s="32">
        <f>chèque!M31+courant!M31+épargne!M31+terme!M31+divers!M31</f>
        <v>0</v>
      </c>
      <c r="N31" s="32">
        <f>chèque!N31+courant!N31+épargne!N31+terme!N31+divers!N31</f>
        <v>0</v>
      </c>
      <c r="O31" s="32">
        <f t="shared" si="0"/>
        <v>10859</v>
      </c>
      <c r="P31" s="32">
        <f t="shared" si="1"/>
        <v>308657</v>
      </c>
    </row>
    <row r="32" spans="1:16" s="4" customFormat="1" ht="15.75" customHeight="1">
      <c r="A32" s="26" t="s">
        <v>221</v>
      </c>
      <c r="B32" s="16" t="s">
        <v>240</v>
      </c>
      <c r="C32" s="32">
        <f>chèque!C32+courant!C32+épargne!C32+terme!C32+divers!C32</f>
        <v>7044</v>
      </c>
      <c r="D32" s="32">
        <f>chèque!D32+courant!D32+épargne!D32+terme!D32+divers!D32</f>
        <v>140269</v>
      </c>
      <c r="E32" s="32">
        <f>chèque!E32+courant!E32+épargne!E32+terme!E32+divers!E32</f>
        <v>1203</v>
      </c>
      <c r="F32" s="32">
        <f>chèque!F32+courant!F32+épargne!F32+terme!F32+divers!F32</f>
        <v>70417</v>
      </c>
      <c r="G32" s="32">
        <f>chèque!G32+courant!G32+épargne!G32+terme!G32+divers!G32</f>
        <v>3</v>
      </c>
      <c r="H32" s="32">
        <f>chèque!H32+courant!H32+épargne!H32+terme!H32+divers!H32</f>
        <v>0</v>
      </c>
      <c r="I32" s="32">
        <f>chèque!I32+courant!I32+épargne!I32+terme!I32+divers!I32</f>
        <v>0</v>
      </c>
      <c r="J32" s="32">
        <f>chèque!J32+courant!J32+épargne!J32+terme!J32+divers!J32</f>
        <v>0</v>
      </c>
      <c r="K32" s="32">
        <f>chèque!K32+courant!K32+épargne!K32+terme!K32+divers!K32</f>
        <v>0</v>
      </c>
      <c r="L32" s="32">
        <f>chèque!L32+courant!L32+épargne!L32+terme!L32+divers!L32</f>
        <v>0</v>
      </c>
      <c r="M32" s="32">
        <f>chèque!M32+courant!M32+épargne!M32+terme!M32+divers!M32</f>
        <v>0</v>
      </c>
      <c r="N32" s="32">
        <f>chèque!N32+courant!N32+épargne!N32+terme!N32+divers!N32</f>
        <v>0</v>
      </c>
      <c r="O32" s="32">
        <f t="shared" si="0"/>
        <v>8250</v>
      </c>
      <c r="P32" s="32">
        <f t="shared" si="1"/>
        <v>210686</v>
      </c>
    </row>
    <row r="33" spans="1:16" s="4" customFormat="1" ht="15.75" customHeight="1">
      <c r="A33" s="26" t="s">
        <v>16</v>
      </c>
      <c r="B33" s="16" t="s">
        <v>241</v>
      </c>
      <c r="C33" s="32">
        <f>chèque!C33+courant!C33+épargne!C33+terme!C33+divers!C33</f>
        <v>8943</v>
      </c>
      <c r="D33" s="32">
        <f>chèque!D33+courant!D33+épargne!D33+terme!D33+divers!D33</f>
        <v>240701</v>
      </c>
      <c r="E33" s="32">
        <f>chèque!E33+courant!E33+épargne!E33+terme!E33+divers!E33</f>
        <v>1195</v>
      </c>
      <c r="F33" s="32">
        <f>chèque!F33+courant!F33+épargne!F33+terme!F33+divers!F33</f>
        <v>70661</v>
      </c>
      <c r="G33" s="32">
        <f>chèque!G33+courant!G33+épargne!G33+terme!G33+divers!G33</f>
        <v>29</v>
      </c>
      <c r="H33" s="32">
        <f>chèque!H33+courant!H33+épargne!H33+terme!H33+divers!H33</f>
        <v>936</v>
      </c>
      <c r="I33" s="32">
        <f>chèque!I33+courant!I33+épargne!I33+terme!I33+divers!I33</f>
        <v>0</v>
      </c>
      <c r="J33" s="32">
        <f>chèque!J33+courant!J33+épargne!J33+terme!J33+divers!J33</f>
        <v>0</v>
      </c>
      <c r="K33" s="32">
        <f>chèque!K33+courant!K33+épargne!K33+terme!K33+divers!K33</f>
        <v>0</v>
      </c>
      <c r="L33" s="32">
        <f>chèque!L33+courant!L33+épargne!L33+terme!L33+divers!L33</f>
        <v>0</v>
      </c>
      <c r="M33" s="32">
        <f>chèque!M33+courant!M33+épargne!M33+terme!M33+divers!M33</f>
        <v>0</v>
      </c>
      <c r="N33" s="32">
        <f>chèque!N33+courant!N33+épargne!N33+terme!N33+divers!N33</f>
        <v>0</v>
      </c>
      <c r="O33" s="32">
        <f t="shared" si="0"/>
        <v>10167</v>
      </c>
      <c r="P33" s="32">
        <f t="shared" si="1"/>
        <v>312298</v>
      </c>
    </row>
    <row r="34" spans="1:16" s="4" customFormat="1" ht="15.75" customHeight="1">
      <c r="A34" s="26" t="s">
        <v>17</v>
      </c>
      <c r="B34" s="16" t="s">
        <v>242</v>
      </c>
      <c r="C34" s="32">
        <f>chèque!C34+courant!C34+épargne!C34+terme!C34+divers!C34</f>
        <v>1601392</v>
      </c>
      <c r="D34" s="32">
        <f>chèque!D34+courant!D34+épargne!D34+terme!D34+divers!D34</f>
        <v>142480509</v>
      </c>
      <c r="E34" s="32">
        <f>chèque!E34+courant!E34+épargne!E34+terme!E34+divers!E34</f>
        <v>211558</v>
      </c>
      <c r="F34" s="32">
        <f>chèque!F34+courant!F34+épargne!F34+terme!F34+divers!F34</f>
        <v>13430923</v>
      </c>
      <c r="G34" s="32">
        <f>chèque!G34+courant!G34+épargne!G34+terme!G34+divers!G34</f>
        <v>8404</v>
      </c>
      <c r="H34" s="32">
        <f>chèque!H34+courant!H34+épargne!H34+terme!H34+divers!H34</f>
        <v>947324</v>
      </c>
      <c r="I34" s="32">
        <f>chèque!I34+courant!I34+épargne!I34+terme!I34+divers!I34</f>
        <v>2621</v>
      </c>
      <c r="J34" s="32">
        <f>chèque!J34+courant!J34+épargne!J34+terme!J34+divers!J34</f>
        <v>2113412</v>
      </c>
      <c r="K34" s="32">
        <f>chèque!K34+courant!K34+épargne!K34+terme!K34+divers!K34</f>
        <v>499</v>
      </c>
      <c r="L34" s="32">
        <f>chèque!L34+courant!L34+épargne!L34+terme!L34+divers!L34</f>
        <v>117666</v>
      </c>
      <c r="M34" s="32">
        <f>chèque!M34+courant!M34+épargne!M34+terme!M34+divers!M34</f>
        <v>238</v>
      </c>
      <c r="N34" s="32">
        <f>chèque!N34+courant!N34+épargne!N34+terme!N34+divers!N34</f>
        <v>515388</v>
      </c>
      <c r="O34" s="32">
        <f t="shared" si="0"/>
        <v>1824712</v>
      </c>
      <c r="P34" s="32">
        <f t="shared" si="1"/>
        <v>159605222</v>
      </c>
    </row>
    <row r="35" spans="1:16" s="4" customFormat="1" ht="15.75" customHeight="1">
      <c r="A35" s="26" t="s">
        <v>18</v>
      </c>
      <c r="B35" s="16" t="s">
        <v>243</v>
      </c>
      <c r="C35" s="32">
        <f>chèque!C35+courant!C35+épargne!C35+terme!C35+divers!C35</f>
        <v>16471</v>
      </c>
      <c r="D35" s="32">
        <f>chèque!D35+courant!D35+épargne!D35+terme!D35+divers!D35</f>
        <v>374085</v>
      </c>
      <c r="E35" s="32">
        <f>chèque!E35+courant!E35+épargne!E35+terme!E35+divers!E35</f>
        <v>1407</v>
      </c>
      <c r="F35" s="32">
        <f>chèque!F35+courant!F35+épargne!F35+terme!F35+divers!F35</f>
        <v>79684</v>
      </c>
      <c r="G35" s="32">
        <f>chèque!G35+courant!G35+épargne!G35+terme!G35+divers!G35</f>
        <v>188</v>
      </c>
      <c r="H35" s="32">
        <f>chèque!H35+courant!H35+épargne!H35+terme!H35+divers!H35</f>
        <v>6898</v>
      </c>
      <c r="I35" s="32">
        <f>chèque!I35+courant!I35+épargne!I35+terme!I35+divers!I35</f>
        <v>0</v>
      </c>
      <c r="J35" s="32">
        <f>chèque!J35+courant!J35+épargne!J35+terme!J35+divers!J35</f>
        <v>0</v>
      </c>
      <c r="K35" s="32">
        <f>chèque!K35+courant!K35+épargne!K35+terme!K35+divers!K35</f>
        <v>0</v>
      </c>
      <c r="L35" s="32">
        <f>chèque!L35+courant!L35+épargne!L35+terme!L35+divers!L35</f>
        <v>0</v>
      </c>
      <c r="M35" s="32">
        <f>chèque!M35+courant!M35+épargne!M35+terme!M35+divers!M35</f>
        <v>0</v>
      </c>
      <c r="N35" s="32">
        <f>chèque!N35+courant!N35+épargne!N35+terme!N35+divers!N35</f>
        <v>0</v>
      </c>
      <c r="O35" s="32">
        <f t="shared" si="0"/>
        <v>18066</v>
      </c>
      <c r="P35" s="32">
        <f t="shared" si="1"/>
        <v>460667</v>
      </c>
    </row>
    <row r="36" spans="1:16" s="4" customFormat="1" ht="15.75" customHeight="1">
      <c r="A36" s="26" t="s">
        <v>19</v>
      </c>
      <c r="B36" s="16" t="s">
        <v>86</v>
      </c>
      <c r="C36" s="32">
        <f>chèque!C36+courant!C36+épargne!C36+terme!C36+divers!C36</f>
        <v>18300</v>
      </c>
      <c r="D36" s="32">
        <f>chèque!D36+courant!D36+épargne!D36+terme!D36+divers!D36</f>
        <v>462027</v>
      </c>
      <c r="E36" s="32">
        <f>chèque!E36+courant!E36+épargne!E36+terme!E36+divers!E36</f>
        <v>58</v>
      </c>
      <c r="F36" s="32">
        <f>chèque!F36+courant!F36+épargne!F36+terme!F36+divers!F36</f>
        <v>1046</v>
      </c>
      <c r="G36" s="32">
        <f>chèque!G36+courant!G36+épargne!G36+terme!G36+divers!G36</f>
        <v>49</v>
      </c>
      <c r="H36" s="32">
        <f>chèque!H36+courant!H36+épargne!H36+terme!H36+divers!H36</f>
        <v>241</v>
      </c>
      <c r="I36" s="32">
        <f>chèque!I36+courant!I36+épargne!I36+terme!I36+divers!I36</f>
        <v>0</v>
      </c>
      <c r="J36" s="32">
        <f>chèque!J36+courant!J36+épargne!J36+terme!J36+divers!J36</f>
        <v>0</v>
      </c>
      <c r="K36" s="32">
        <f>chèque!K36+courant!K36+épargne!K36+terme!K36+divers!K36</f>
        <v>0</v>
      </c>
      <c r="L36" s="32">
        <f>chèque!L36+courant!L36+épargne!L36+terme!L36+divers!L36</f>
        <v>0</v>
      </c>
      <c r="M36" s="32">
        <f>chèque!M36+courant!M36+épargne!M36+terme!M36+divers!M36</f>
        <v>0</v>
      </c>
      <c r="N36" s="32">
        <f>chèque!N36+courant!N36+épargne!N36+terme!N36+divers!N36</f>
        <v>0</v>
      </c>
      <c r="O36" s="32">
        <f t="shared" si="0"/>
        <v>18407</v>
      </c>
      <c r="P36" s="32">
        <f t="shared" si="1"/>
        <v>463314</v>
      </c>
    </row>
    <row r="37" spans="1:16" s="4" customFormat="1" ht="15.75" customHeight="1">
      <c r="A37" s="26" t="s">
        <v>20</v>
      </c>
      <c r="B37" s="16" t="s">
        <v>244</v>
      </c>
      <c r="C37" s="32">
        <f>chèque!C37+courant!C37+épargne!C37+terme!C37+divers!C37</f>
        <v>11451</v>
      </c>
      <c r="D37" s="32">
        <f>chèque!D37+courant!D37+épargne!D37+terme!D37+divers!D37</f>
        <v>273556</v>
      </c>
      <c r="E37" s="32">
        <f>chèque!E37+courant!E37+épargne!E37+terme!E37+divers!E37</f>
        <v>1820</v>
      </c>
      <c r="F37" s="32">
        <f>chèque!F37+courant!F37+épargne!F37+terme!F37+divers!F37</f>
        <v>125936</v>
      </c>
      <c r="G37" s="32">
        <f>chèque!G37+courant!G37+épargne!G37+terme!G37+divers!G37</f>
        <v>13</v>
      </c>
      <c r="H37" s="32">
        <f>chèque!H37+courant!H37+épargne!H37+terme!H37+divers!H37</f>
        <v>1376</v>
      </c>
      <c r="I37" s="32">
        <f>chèque!I37+courant!I37+épargne!I37+terme!I37+divers!I37</f>
        <v>1</v>
      </c>
      <c r="J37" s="32">
        <f>chèque!J37+courant!J37+épargne!J37+terme!J37+divers!J37</f>
        <v>27</v>
      </c>
      <c r="K37" s="32">
        <f>chèque!K37+courant!K37+épargne!K37+terme!K37+divers!K37</f>
        <v>0</v>
      </c>
      <c r="L37" s="32">
        <f>chèque!L37+courant!L37+épargne!L37+terme!L37+divers!L37</f>
        <v>0</v>
      </c>
      <c r="M37" s="32">
        <f>chèque!M37+courant!M37+épargne!M37+terme!M37+divers!M37</f>
        <v>0</v>
      </c>
      <c r="N37" s="32">
        <f>chèque!N37+courant!N37+épargne!N37+terme!N37+divers!N37</f>
        <v>0</v>
      </c>
      <c r="O37" s="32">
        <f t="shared" si="0"/>
        <v>13285</v>
      </c>
      <c r="P37" s="32">
        <f t="shared" si="1"/>
        <v>400895</v>
      </c>
    </row>
    <row r="38" spans="1:16" s="4" customFormat="1" ht="15.75" customHeight="1">
      <c r="A38" s="26" t="s">
        <v>21</v>
      </c>
      <c r="B38" s="16" t="s">
        <v>245</v>
      </c>
      <c r="C38" s="32">
        <f>chèque!C38+courant!C38+épargne!C38+terme!C38+divers!C38</f>
        <v>6149</v>
      </c>
      <c r="D38" s="32">
        <f>chèque!D38+courant!D38+épargne!D38+terme!D38+divers!D38</f>
        <v>323332</v>
      </c>
      <c r="E38" s="32">
        <f>chèque!E38+courant!E38+épargne!E38+terme!E38+divers!E38</f>
        <v>9581</v>
      </c>
      <c r="F38" s="32">
        <f>chèque!F38+courant!F38+épargne!F38+terme!F38+divers!F38</f>
        <v>1072509</v>
      </c>
      <c r="G38" s="32">
        <f>chèque!G38+courant!G38+épargne!G38+terme!G38+divers!G38</f>
        <v>3</v>
      </c>
      <c r="H38" s="32">
        <f>chèque!H38+courant!H38+épargne!H38+terme!H38+divers!H38</f>
        <v>11</v>
      </c>
      <c r="I38" s="32">
        <f>chèque!I38+courant!I38+épargne!I38+terme!I38+divers!I38</f>
        <v>0</v>
      </c>
      <c r="J38" s="32">
        <f>chèque!J38+courant!J38+épargne!J38+terme!J38+divers!J38</f>
        <v>0</v>
      </c>
      <c r="K38" s="32">
        <f>chèque!K38+courant!K38+épargne!K38+terme!K38+divers!K38</f>
        <v>2</v>
      </c>
      <c r="L38" s="32">
        <f>chèque!L38+courant!L38+épargne!L38+terme!L38+divers!L38</f>
        <v>0</v>
      </c>
      <c r="M38" s="32">
        <f>chèque!M38+courant!M38+épargne!M38+terme!M38+divers!M38</f>
        <v>0</v>
      </c>
      <c r="N38" s="32">
        <f>chèque!N38+courant!N38+épargne!N38+terme!N38+divers!N38</f>
        <v>0</v>
      </c>
      <c r="O38" s="32">
        <f t="shared" si="0"/>
        <v>15735</v>
      </c>
      <c r="P38" s="32">
        <f t="shared" si="1"/>
        <v>1395852</v>
      </c>
    </row>
    <row r="39" spans="1:16" s="4" customFormat="1" ht="15.75" customHeight="1">
      <c r="A39" s="26" t="s">
        <v>322</v>
      </c>
      <c r="B39" s="16" t="s">
        <v>323</v>
      </c>
      <c r="C39" s="32">
        <f>chèque!C39+courant!C39+épargne!C39+terme!C39+divers!C39</f>
        <v>3631</v>
      </c>
      <c r="D39" s="32">
        <f>chèque!D39+courant!D39+épargne!D39+terme!D39+divers!D39</f>
        <v>88552</v>
      </c>
      <c r="E39" s="32">
        <f>chèque!E39+courant!E39+épargne!E39+terme!E39+divers!E39</f>
        <v>620</v>
      </c>
      <c r="F39" s="32">
        <f>chèque!F39+courant!F39+épargne!F39+terme!F39+divers!F39</f>
        <v>34182</v>
      </c>
      <c r="G39" s="32">
        <f>chèque!G39+courant!G39+épargne!G39+terme!G39+divers!G39</f>
        <v>0</v>
      </c>
      <c r="H39" s="32">
        <f>chèque!H39+courant!H39+épargne!H39+terme!H39+divers!H39</f>
        <v>0</v>
      </c>
      <c r="I39" s="32">
        <f>chèque!I39+courant!I39+épargne!I39+terme!I39+divers!I39</f>
        <v>0</v>
      </c>
      <c r="J39" s="32">
        <f>chèque!J39+courant!J39+épargne!J39+terme!J39+divers!J39</f>
        <v>0</v>
      </c>
      <c r="K39" s="32">
        <f>chèque!K39+courant!K39+épargne!K39+terme!K39+divers!K39</f>
        <v>0</v>
      </c>
      <c r="L39" s="32">
        <f>chèque!L39+courant!L39+épargne!L39+terme!L39+divers!L39</f>
        <v>0</v>
      </c>
      <c r="M39" s="32">
        <f>chèque!M39+courant!M39+épargne!M39+terme!M39+divers!M39</f>
        <v>0</v>
      </c>
      <c r="N39" s="32">
        <f>chèque!N39+courant!N39+épargne!N39+terme!N39+divers!N39</f>
        <v>0</v>
      </c>
      <c r="O39" s="32">
        <f t="shared" si="0"/>
        <v>4251</v>
      </c>
      <c r="P39" s="32">
        <f t="shared" si="1"/>
        <v>122734</v>
      </c>
    </row>
    <row r="40" spans="1:16" s="4" customFormat="1" ht="15.75" customHeight="1">
      <c r="A40" s="26" t="s">
        <v>324</v>
      </c>
      <c r="B40" s="16" t="s">
        <v>173</v>
      </c>
      <c r="C40" s="32">
        <f>chèque!C40+courant!C40+épargne!C40+terme!C40+divers!C40</f>
        <v>7398</v>
      </c>
      <c r="D40" s="32">
        <f>chèque!D40+courant!D40+épargne!D40+terme!D40+divers!D40</f>
        <v>178759</v>
      </c>
      <c r="E40" s="32">
        <f>chèque!E40+courant!E40+épargne!E40+terme!E40+divers!E40</f>
        <v>1510</v>
      </c>
      <c r="F40" s="32">
        <f>chèque!F40+courant!F40+épargne!F40+terme!F40+divers!F40</f>
        <v>127710</v>
      </c>
      <c r="G40" s="32">
        <f>chèque!G40+courant!G40+épargne!G40+terme!G40+divers!G40</f>
        <v>7</v>
      </c>
      <c r="H40" s="32">
        <f>chèque!H40+courant!H40+épargne!H40+terme!H40+divers!H40</f>
        <v>12</v>
      </c>
      <c r="I40" s="32">
        <f>chèque!I40+courant!I40+épargne!I40+terme!I40+divers!I40</f>
        <v>0</v>
      </c>
      <c r="J40" s="32">
        <f>chèque!J40+courant!J40+épargne!J40+terme!J40+divers!J40</f>
        <v>0</v>
      </c>
      <c r="K40" s="32">
        <f>chèque!K40+courant!K40+épargne!K40+terme!K40+divers!K40</f>
        <v>0</v>
      </c>
      <c r="L40" s="32">
        <f>chèque!L40+courant!L40+épargne!L40+terme!L40+divers!L40</f>
        <v>0</v>
      </c>
      <c r="M40" s="32">
        <f>chèque!M40+courant!M40+épargne!M40+terme!M40+divers!M40</f>
        <v>0</v>
      </c>
      <c r="N40" s="32">
        <f>chèque!N40+courant!N40+épargne!N40+terme!N40+divers!N40</f>
        <v>0</v>
      </c>
      <c r="O40" s="32">
        <f t="shared" si="0"/>
        <v>8915</v>
      </c>
      <c r="P40" s="32">
        <f t="shared" si="1"/>
        <v>306481</v>
      </c>
    </row>
    <row r="41" spans="1:16" s="4" customFormat="1" ht="15.75" customHeight="1">
      <c r="A41" s="26" t="s">
        <v>22</v>
      </c>
      <c r="B41" s="16" t="s">
        <v>246</v>
      </c>
      <c r="C41" s="32">
        <f>chèque!C41+courant!C41+épargne!C41+terme!C41+divers!C41</f>
        <v>78855</v>
      </c>
      <c r="D41" s="32">
        <f>chèque!D41+courant!D41+épargne!D41+terme!D41+divers!D41</f>
        <v>3034621</v>
      </c>
      <c r="E41" s="32">
        <f>chèque!E41+courant!E41+épargne!E41+terme!E41+divers!E41</f>
        <v>8523</v>
      </c>
      <c r="F41" s="32">
        <f>chèque!F41+courant!F41+épargne!F41+terme!F41+divers!F41</f>
        <v>468816</v>
      </c>
      <c r="G41" s="32">
        <f>chèque!G41+courant!G41+épargne!G41+terme!G41+divers!G41</f>
        <v>555</v>
      </c>
      <c r="H41" s="32">
        <f>chèque!H41+courant!H41+épargne!H41+terme!H41+divers!H41</f>
        <v>23507</v>
      </c>
      <c r="I41" s="32">
        <f>chèque!I41+courant!I41+épargne!I41+terme!I41+divers!I41</f>
        <v>7</v>
      </c>
      <c r="J41" s="32">
        <f>chèque!J41+courant!J41+épargne!J41+terme!J41+divers!J41</f>
        <v>437</v>
      </c>
      <c r="K41" s="32">
        <f>chèque!K41+courant!K41+épargne!K41+terme!K41+divers!K41</f>
        <v>1</v>
      </c>
      <c r="L41" s="32">
        <f>chèque!L41+courant!L41+épargne!L41+terme!L41+divers!L41</f>
        <v>1</v>
      </c>
      <c r="M41" s="32">
        <f>chèque!M41+courant!M41+épargne!M41+terme!M41+divers!M41</f>
        <v>0</v>
      </c>
      <c r="N41" s="32">
        <f>chèque!N41+courant!N41+épargne!N41+terme!N41+divers!N41</f>
        <v>0</v>
      </c>
      <c r="O41" s="32">
        <f t="shared" si="0"/>
        <v>87941</v>
      </c>
      <c r="P41" s="32">
        <f t="shared" si="1"/>
        <v>3527382</v>
      </c>
    </row>
    <row r="42" spans="1:16" s="4" customFormat="1" ht="15.75" customHeight="1">
      <c r="A42" s="26" t="s">
        <v>23</v>
      </c>
      <c r="B42" s="16" t="s">
        <v>247</v>
      </c>
      <c r="C42" s="32">
        <f>chèque!C42+courant!C42+épargne!C42+terme!C42+divers!C42</f>
        <v>23507</v>
      </c>
      <c r="D42" s="32">
        <f>chèque!D42+courant!D42+épargne!D42+terme!D42+divers!D42</f>
        <v>642949</v>
      </c>
      <c r="E42" s="32">
        <f>chèque!E42+courant!E42+épargne!E42+terme!E42+divers!E42</f>
        <v>6916</v>
      </c>
      <c r="F42" s="32">
        <f>chèque!F42+courant!F42+épargne!F42+terme!F42+divers!F42</f>
        <v>433535</v>
      </c>
      <c r="G42" s="32">
        <f>chèque!G42+courant!G42+épargne!G42+terme!G42+divers!G42</f>
        <v>22</v>
      </c>
      <c r="H42" s="32">
        <f>chèque!H42+courant!H42+épargne!H42+terme!H42+divers!H42</f>
        <v>59</v>
      </c>
      <c r="I42" s="32">
        <f>chèque!I42+courant!I42+épargne!I42+terme!I42+divers!I42</f>
        <v>0</v>
      </c>
      <c r="J42" s="32">
        <f>chèque!J42+courant!J42+épargne!J42+terme!J42+divers!J42</f>
        <v>0</v>
      </c>
      <c r="K42" s="32">
        <f>chèque!K42+courant!K42+épargne!K42+terme!K42+divers!K42</f>
        <v>0</v>
      </c>
      <c r="L42" s="32">
        <f>chèque!L42+courant!L42+épargne!L42+terme!L42+divers!L42</f>
        <v>0</v>
      </c>
      <c r="M42" s="32">
        <f>chèque!M42+courant!M42+épargne!M42+terme!M42+divers!M42</f>
        <v>0</v>
      </c>
      <c r="N42" s="32">
        <f>chèque!N42+courant!N42+épargne!N42+terme!N42+divers!N42</f>
        <v>0</v>
      </c>
      <c r="O42" s="32">
        <f t="shared" si="0"/>
        <v>30445</v>
      </c>
      <c r="P42" s="32">
        <f t="shared" si="1"/>
        <v>1076543</v>
      </c>
    </row>
    <row r="43" spans="1:16" s="4" customFormat="1" ht="15.75" customHeight="1">
      <c r="A43" s="26" t="s">
        <v>24</v>
      </c>
      <c r="B43" s="16" t="s">
        <v>248</v>
      </c>
      <c r="C43" s="32">
        <f>chèque!C43+courant!C43+épargne!C43+terme!C43+divers!C43</f>
        <v>5574</v>
      </c>
      <c r="D43" s="32">
        <f>chèque!D43+courant!D43+épargne!D43+terme!D43+divers!D43</f>
        <v>125322</v>
      </c>
      <c r="E43" s="32">
        <f>chèque!E43+courant!E43+épargne!E43+terme!E43+divers!E43</f>
        <v>4349</v>
      </c>
      <c r="F43" s="32">
        <f>chèque!F43+courant!F43+épargne!F43+terme!F43+divers!F43</f>
        <v>212072</v>
      </c>
      <c r="G43" s="32">
        <f>chèque!G43+courant!G43+épargne!G43+terme!G43+divers!G43</f>
        <v>6</v>
      </c>
      <c r="H43" s="32">
        <f>chèque!H43+courant!H43+épargne!H43+terme!H43+divers!H43</f>
        <v>86</v>
      </c>
      <c r="I43" s="32">
        <f>chèque!I43+courant!I43+épargne!I43+terme!I43+divers!I43</f>
        <v>0</v>
      </c>
      <c r="J43" s="32">
        <f>chèque!J43+courant!J43+épargne!J43+terme!J43+divers!J43</f>
        <v>0</v>
      </c>
      <c r="K43" s="32">
        <f>chèque!K43+courant!K43+épargne!K43+terme!K43+divers!K43</f>
        <v>0</v>
      </c>
      <c r="L43" s="32">
        <f>chèque!L43+courant!L43+épargne!L43+terme!L43+divers!L43</f>
        <v>0</v>
      </c>
      <c r="M43" s="32">
        <f>chèque!M43+courant!M43+épargne!M43+terme!M43+divers!M43</f>
        <v>0</v>
      </c>
      <c r="N43" s="32">
        <f>chèque!N43+courant!N43+épargne!N43+terme!N43+divers!N43</f>
        <v>0</v>
      </c>
      <c r="O43" s="32">
        <f t="shared" si="0"/>
        <v>9929</v>
      </c>
      <c r="P43" s="32">
        <f t="shared" si="1"/>
        <v>337480</v>
      </c>
    </row>
    <row r="44" spans="1:16" s="4" customFormat="1" ht="15.75" customHeight="1">
      <c r="A44" s="26" t="s">
        <v>25</v>
      </c>
      <c r="B44" s="16" t="s">
        <v>87</v>
      </c>
      <c r="C44" s="32">
        <f>chèque!C44+courant!C44+épargne!C44+terme!C44+divers!C44</f>
        <v>7091</v>
      </c>
      <c r="D44" s="32">
        <f>chèque!D44+courant!D44+épargne!D44+terme!D44+divers!D44</f>
        <v>165113</v>
      </c>
      <c r="E44" s="32">
        <f>chèque!E44+courant!E44+épargne!E44+terme!E44+divers!E44</f>
        <v>5189</v>
      </c>
      <c r="F44" s="32">
        <f>chèque!F44+courant!F44+épargne!F44+terme!F44+divers!F44</f>
        <v>256042</v>
      </c>
      <c r="G44" s="32">
        <f>chèque!G44+courant!G44+épargne!G44+terme!G44+divers!G44</f>
        <v>3</v>
      </c>
      <c r="H44" s="32">
        <f>chèque!H44+courant!H44+épargne!H44+terme!H44+divers!H44</f>
        <v>9</v>
      </c>
      <c r="I44" s="32">
        <f>chèque!I44+courant!I44+épargne!I44+terme!I44+divers!I44</f>
        <v>0</v>
      </c>
      <c r="J44" s="32">
        <f>chèque!J44+courant!J44+épargne!J44+terme!J44+divers!J44</f>
        <v>0</v>
      </c>
      <c r="K44" s="32">
        <f>chèque!K44+courant!K44+épargne!K44+terme!K44+divers!K44</f>
        <v>0</v>
      </c>
      <c r="L44" s="32">
        <f>chèque!L44+courant!L44+épargne!L44+terme!L44+divers!L44</f>
        <v>0</v>
      </c>
      <c r="M44" s="32">
        <f>chèque!M44+courant!M44+épargne!M44+terme!M44+divers!M44</f>
        <v>0</v>
      </c>
      <c r="N44" s="32">
        <f>chèque!N44+courant!N44+épargne!N44+terme!N44+divers!N44</f>
        <v>0</v>
      </c>
      <c r="O44" s="32">
        <f t="shared" si="0"/>
        <v>12283</v>
      </c>
      <c r="P44" s="32">
        <f t="shared" si="1"/>
        <v>421164</v>
      </c>
    </row>
    <row r="45" spans="1:16" s="4" customFormat="1" ht="15.75" customHeight="1">
      <c r="A45" s="26" t="s">
        <v>26</v>
      </c>
      <c r="B45" s="16" t="s">
        <v>249</v>
      </c>
      <c r="C45" s="32">
        <f>chèque!C45+courant!C45+épargne!C45+terme!C45+divers!C45</f>
        <v>8079</v>
      </c>
      <c r="D45" s="32">
        <f>chèque!D45+courant!D45+épargne!D45+terme!D45+divers!D45</f>
        <v>158716</v>
      </c>
      <c r="E45" s="32">
        <f>chèque!E45+courant!E45+épargne!E45+terme!E45+divers!E45</f>
        <v>2735</v>
      </c>
      <c r="F45" s="32">
        <f>chèque!F45+courant!F45+épargne!F45+terme!F45+divers!F45</f>
        <v>117904</v>
      </c>
      <c r="G45" s="32">
        <f>chèque!G45+courant!G45+épargne!G45+terme!G45+divers!G45</f>
        <v>30</v>
      </c>
      <c r="H45" s="32">
        <f>chèque!H45+courant!H45+épargne!H45+terme!H45+divers!H45</f>
        <v>2089</v>
      </c>
      <c r="I45" s="32">
        <f>chèque!I45+courant!I45+épargne!I45+terme!I45+divers!I45</f>
        <v>0</v>
      </c>
      <c r="J45" s="32">
        <f>chèque!J45+courant!J45+épargne!J45+terme!J45+divers!J45</f>
        <v>0</v>
      </c>
      <c r="K45" s="32">
        <f>chèque!K45+courant!K45+épargne!K45+terme!K45+divers!K45</f>
        <v>0</v>
      </c>
      <c r="L45" s="32">
        <f>chèque!L45+courant!L45+épargne!L45+terme!L45+divers!L45</f>
        <v>0</v>
      </c>
      <c r="M45" s="32">
        <f>chèque!M45+courant!M45+épargne!M45+terme!M45+divers!M45</f>
        <v>0</v>
      </c>
      <c r="N45" s="32">
        <f>chèque!N45+courant!N45+épargne!N45+terme!N45+divers!N45</f>
        <v>0</v>
      </c>
      <c r="O45" s="32">
        <f t="shared" si="0"/>
        <v>10844</v>
      </c>
      <c r="P45" s="32">
        <f t="shared" si="1"/>
        <v>278709</v>
      </c>
    </row>
    <row r="46" spans="1:16" s="4" customFormat="1" ht="15.75" customHeight="1">
      <c r="A46" s="26" t="s">
        <v>27</v>
      </c>
      <c r="B46" s="16" t="s">
        <v>250</v>
      </c>
      <c r="C46" s="32">
        <f>chèque!C46+courant!C46+épargne!C46+terme!C46+divers!C46</f>
        <v>21595</v>
      </c>
      <c r="D46" s="32">
        <f>chèque!D46+courant!D46+épargne!D46+terme!D46+divers!D46</f>
        <v>462293</v>
      </c>
      <c r="E46" s="32">
        <f>chèque!E46+courant!E46+épargne!E46+terme!E46+divers!E46</f>
        <v>2735</v>
      </c>
      <c r="F46" s="32">
        <f>chèque!F46+courant!F46+épargne!F46+terme!F46+divers!F46</f>
        <v>129709</v>
      </c>
      <c r="G46" s="32">
        <f>chèque!G46+courant!G46+épargne!G46+terme!G46+divers!G46</f>
        <v>24</v>
      </c>
      <c r="H46" s="32">
        <f>chèque!H46+courant!H46+épargne!H46+terme!H46+divers!H46</f>
        <v>541</v>
      </c>
      <c r="I46" s="32">
        <f>chèque!I46+courant!I46+épargne!I46+terme!I46+divers!I46</f>
        <v>0</v>
      </c>
      <c r="J46" s="32">
        <f>chèque!J46+courant!J46+épargne!J46+terme!J46+divers!J46</f>
        <v>0</v>
      </c>
      <c r="K46" s="32">
        <f>chèque!K46+courant!K46+épargne!K46+terme!K46+divers!K46</f>
        <v>0</v>
      </c>
      <c r="L46" s="32">
        <f>chèque!L46+courant!L46+épargne!L46+terme!L46+divers!L46</f>
        <v>0</v>
      </c>
      <c r="M46" s="32">
        <f>chèque!M46+courant!M46+épargne!M46+terme!M46+divers!M46</f>
        <v>0</v>
      </c>
      <c r="N46" s="32">
        <f>chèque!N46+courant!N46+épargne!N46+terme!N46+divers!N46</f>
        <v>0</v>
      </c>
      <c r="O46" s="32">
        <f t="shared" si="0"/>
        <v>24354</v>
      </c>
      <c r="P46" s="32">
        <f t="shared" si="1"/>
        <v>592543</v>
      </c>
    </row>
    <row r="47" spans="1:16" s="4" customFormat="1" ht="15.75" customHeight="1">
      <c r="A47" s="26" t="s">
        <v>28</v>
      </c>
      <c r="B47" s="16" t="s">
        <v>251</v>
      </c>
      <c r="C47" s="32">
        <f>chèque!C47+courant!C47+épargne!C47+terme!C47+divers!C47</f>
        <v>31620</v>
      </c>
      <c r="D47" s="32">
        <f>chèque!D47+courant!D47+épargne!D47+terme!D47+divers!D47</f>
        <v>894899</v>
      </c>
      <c r="E47" s="32">
        <f>chèque!E47+courant!E47+épargne!E47+terme!E47+divers!E47</f>
        <v>3086</v>
      </c>
      <c r="F47" s="32">
        <f>chèque!F47+courant!F47+épargne!F47+terme!F47+divers!F47</f>
        <v>178833</v>
      </c>
      <c r="G47" s="32">
        <f>chèque!G47+courant!G47+épargne!G47+terme!G47+divers!G47</f>
        <v>1319</v>
      </c>
      <c r="H47" s="32">
        <f>chèque!H47+courant!H47+épargne!H47+terme!H47+divers!H47</f>
        <v>72174</v>
      </c>
      <c r="I47" s="32">
        <f>chèque!I47+courant!I47+épargne!I47+terme!I47+divers!I47</f>
        <v>4</v>
      </c>
      <c r="J47" s="32">
        <f>chèque!J47+courant!J47+épargne!J47+terme!J47+divers!J47</f>
        <v>26</v>
      </c>
      <c r="K47" s="32">
        <f>chèque!K47+courant!K47+épargne!K47+terme!K47+divers!K47</f>
        <v>1</v>
      </c>
      <c r="L47" s="32">
        <f>chèque!L47+courant!L47+épargne!L47+terme!L47+divers!L47</f>
        <v>1</v>
      </c>
      <c r="M47" s="32">
        <f>chèque!M47+courant!M47+épargne!M47+terme!M47+divers!M47</f>
        <v>0</v>
      </c>
      <c r="N47" s="32">
        <f>chèque!N47+courant!N47+épargne!N47+terme!N47+divers!N47</f>
        <v>0</v>
      </c>
      <c r="O47" s="32">
        <f t="shared" si="0"/>
        <v>36030</v>
      </c>
      <c r="P47" s="32">
        <f t="shared" si="1"/>
        <v>1145933</v>
      </c>
    </row>
    <row r="48" spans="1:16" s="4" customFormat="1" ht="15.75" customHeight="1">
      <c r="A48" s="27" t="s">
        <v>29</v>
      </c>
      <c r="B48" s="17" t="s">
        <v>252</v>
      </c>
      <c r="C48" s="33">
        <f>chèque!C48+courant!C48+épargne!C48+terme!C48+divers!C48</f>
        <v>257416</v>
      </c>
      <c r="D48" s="33">
        <f>chèque!D48+courant!D48+épargne!D48+terme!D48+divers!D48</f>
        <v>10958347</v>
      </c>
      <c r="E48" s="33">
        <f>chèque!E48+courant!E48+épargne!E48+terme!E48+divers!E48</f>
        <v>52518</v>
      </c>
      <c r="F48" s="33">
        <f>chèque!F48+courant!F48+épargne!F48+terme!F48+divers!F48</f>
        <v>3791768</v>
      </c>
      <c r="G48" s="33">
        <f>chèque!G48+courant!G48+épargne!G48+terme!G48+divers!G48</f>
        <v>952</v>
      </c>
      <c r="H48" s="33">
        <f>chèque!H48+courant!H48+épargne!H48+terme!H48+divers!H48</f>
        <v>41678</v>
      </c>
      <c r="I48" s="33">
        <f>chèque!I48+courant!I48+épargne!I48+terme!I48+divers!I48</f>
        <v>34</v>
      </c>
      <c r="J48" s="33">
        <f>chèque!J48+courant!J48+épargne!J48+terme!J48+divers!J48</f>
        <v>12166</v>
      </c>
      <c r="K48" s="33">
        <f>chèque!K48+courant!K48+épargne!K48+terme!K48+divers!K48</f>
        <v>33</v>
      </c>
      <c r="L48" s="33">
        <f>chèque!L48+courant!L48+épargne!L48+terme!L48+divers!L48</f>
        <v>2837</v>
      </c>
      <c r="M48" s="33">
        <f>chèque!M48+courant!M48+épargne!M48+terme!M48+divers!M48</f>
        <v>4</v>
      </c>
      <c r="N48" s="33">
        <f>chèque!N48+courant!N48+épargne!N48+terme!N48+divers!N48</f>
        <v>11453</v>
      </c>
      <c r="O48" s="33">
        <f>C48+E48+G48+I48+K48+M48</f>
        <v>310957</v>
      </c>
      <c r="P48" s="33">
        <f>D48+F48+H48+J48+L48+N48</f>
        <v>14818249</v>
      </c>
    </row>
    <row r="49" spans="1:16" s="4" customFormat="1" ht="15.75" customHeight="1">
      <c r="A49" s="26" t="s">
        <v>30</v>
      </c>
      <c r="B49" s="16" t="s">
        <v>253</v>
      </c>
      <c r="C49" s="32">
        <f>chèque!C49+courant!C49+épargne!C49+terme!C49+divers!C49</f>
        <v>23908</v>
      </c>
      <c r="D49" s="32">
        <f>chèque!D49+courant!D49+épargne!D49+terme!D49+divers!D49</f>
        <v>920498</v>
      </c>
      <c r="E49" s="32">
        <f>chèque!E49+courant!E49+épargne!E49+terme!E49+divers!E49</f>
        <v>12665</v>
      </c>
      <c r="F49" s="32">
        <f>chèque!F49+courant!F49+épargne!F49+terme!F49+divers!F49</f>
        <v>1257109</v>
      </c>
      <c r="G49" s="32">
        <f>chèque!G49+courant!G49+épargne!G49+terme!G49+divers!G49</f>
        <v>14</v>
      </c>
      <c r="H49" s="32">
        <f>chèque!H49+courant!H49+épargne!H49+terme!H49+divers!H49</f>
        <v>88</v>
      </c>
      <c r="I49" s="32">
        <f>chèque!I49+courant!I49+épargne!I49+terme!I49+divers!I49</f>
        <v>0</v>
      </c>
      <c r="J49" s="32">
        <f>chèque!J49+courant!J49+épargne!J49+terme!J49+divers!J49</f>
        <v>0</v>
      </c>
      <c r="K49" s="32">
        <f>chèque!K49+courant!K49+épargne!K49+terme!K49+divers!K49</f>
        <v>2</v>
      </c>
      <c r="L49" s="32">
        <f>chèque!L49+courant!L49+épargne!L49+terme!L49+divers!L49</f>
        <v>88</v>
      </c>
      <c r="M49" s="32">
        <f>chèque!M49+courant!M49+épargne!M49+terme!M49+divers!M49</f>
        <v>0</v>
      </c>
      <c r="N49" s="32">
        <f>chèque!N49+courant!N49+épargne!N49+terme!N49+divers!N49</f>
        <v>0</v>
      </c>
      <c r="O49" s="32">
        <f>C49+E49+G49+I49+K49+M49</f>
        <v>36589</v>
      </c>
      <c r="P49" s="32">
        <f>D49+F49+H49+J49+L49+N49</f>
        <v>2177783</v>
      </c>
    </row>
    <row r="50" spans="1:16" s="4" customFormat="1" ht="15.75" customHeight="1">
      <c r="A50" s="26" t="s">
        <v>31</v>
      </c>
      <c r="B50" s="16" t="s">
        <v>254</v>
      </c>
      <c r="C50" s="32">
        <f>chèque!C50+courant!C50+épargne!C50+terme!C50+divers!C50</f>
        <v>11870</v>
      </c>
      <c r="D50" s="32">
        <f>chèque!D50+courant!D50+épargne!D50+terme!D50+divers!D50</f>
        <v>577007</v>
      </c>
      <c r="E50" s="32">
        <f>chèque!E50+courant!E50+épargne!E50+terme!E50+divers!E50</f>
        <v>1744</v>
      </c>
      <c r="F50" s="32">
        <f>chèque!F50+courant!F50+épargne!F50+terme!F50+divers!F50</f>
        <v>187182</v>
      </c>
      <c r="G50" s="32">
        <f>chèque!G50+courant!G50+épargne!G50+terme!G50+divers!G50</f>
        <v>60</v>
      </c>
      <c r="H50" s="32">
        <f>chèque!H50+courant!H50+épargne!H50+terme!H50+divers!H50</f>
        <v>13045</v>
      </c>
      <c r="I50" s="32">
        <f>chèque!I50+courant!I50+épargne!I50+terme!I50+divers!I50</f>
        <v>0</v>
      </c>
      <c r="J50" s="32">
        <f>chèque!J50+courant!J50+épargne!J50+terme!J50+divers!J50</f>
        <v>0</v>
      </c>
      <c r="K50" s="32">
        <f>chèque!K50+courant!K50+épargne!K50+terme!K50+divers!K50</f>
        <v>0</v>
      </c>
      <c r="L50" s="32">
        <f>chèque!L50+courant!L50+épargne!L50+terme!L50+divers!L50</f>
        <v>0</v>
      </c>
      <c r="M50" s="32">
        <f>chèque!M50+courant!M50+épargne!M50+terme!M50+divers!M50</f>
        <v>0</v>
      </c>
      <c r="N50" s="32">
        <f>chèque!N50+courant!N50+épargne!N50+terme!N50+divers!N50</f>
        <v>0</v>
      </c>
      <c r="O50" s="32">
        <f>C50+E50+G50+I50+K50+M50</f>
        <v>13674</v>
      </c>
      <c r="P50" s="32">
        <f>D50+F50+H50+J50+L50+N50</f>
        <v>777234</v>
      </c>
    </row>
    <row r="51" spans="1:16" s="4" customFormat="1" ht="15.75" customHeight="1">
      <c r="A51" s="26" t="s">
        <v>32</v>
      </c>
      <c r="B51" s="16" t="s">
        <v>255</v>
      </c>
      <c r="C51" s="32">
        <f>chèque!C51+courant!C51+épargne!C51+terme!C51+divers!C51</f>
        <v>26522</v>
      </c>
      <c r="D51" s="32">
        <f>chèque!D51+courant!D51+épargne!D51+terme!D51+divers!D51</f>
        <v>529465</v>
      </c>
      <c r="E51" s="32">
        <f>chèque!E51+courant!E51+épargne!E51+terme!E51+divers!E51</f>
        <v>9353</v>
      </c>
      <c r="F51" s="32">
        <f>chèque!F51+courant!F51+épargne!F51+terme!F51+divers!F51</f>
        <v>525790</v>
      </c>
      <c r="G51" s="32">
        <f>chèque!G51+courant!G51+épargne!G51+terme!G51+divers!G51</f>
        <v>12</v>
      </c>
      <c r="H51" s="32">
        <f>chèque!H51+courant!H51+épargne!H51+terme!H51+divers!H51</f>
        <v>491</v>
      </c>
      <c r="I51" s="32">
        <f>chèque!I51+courant!I51+épargne!I51+terme!I51+divers!I51</f>
        <v>0</v>
      </c>
      <c r="J51" s="32">
        <f>chèque!J51+courant!J51+épargne!J51+terme!J51+divers!J51</f>
        <v>0</v>
      </c>
      <c r="K51" s="32">
        <f>chèque!K51+courant!K51+épargne!K51+terme!K51+divers!K51</f>
        <v>0</v>
      </c>
      <c r="L51" s="32">
        <f>chèque!L51+courant!L51+épargne!L51+terme!L51+divers!L51</f>
        <v>0</v>
      </c>
      <c r="M51" s="32">
        <f>chèque!M51+courant!M51+épargne!M51+terme!M51+divers!M51</f>
        <v>0</v>
      </c>
      <c r="N51" s="32">
        <f>chèque!N51+courant!N51+épargne!N51+terme!N51+divers!N51</f>
        <v>0</v>
      </c>
      <c r="O51" s="32">
        <f aca="true" t="shared" si="2" ref="O51:O83">C51+E51+G51+I51+K51+M51</f>
        <v>35887</v>
      </c>
      <c r="P51" s="32">
        <f aca="true" t="shared" si="3" ref="P51:P83">D51+F51+H51+J51+L51+N51</f>
        <v>1055746</v>
      </c>
    </row>
    <row r="52" spans="1:16" s="4" customFormat="1" ht="15.75" customHeight="1">
      <c r="A52" s="21" t="s">
        <v>33</v>
      </c>
      <c r="B52" s="11" t="s">
        <v>256</v>
      </c>
      <c r="C52" s="32">
        <f>chèque!C52+courant!C52+épargne!C52+terme!C52+divers!C52</f>
        <v>15692</v>
      </c>
      <c r="D52" s="32">
        <f>chèque!D52+courant!D52+épargne!D52+terme!D52+divers!D52</f>
        <v>510291</v>
      </c>
      <c r="E52" s="32">
        <f>chèque!E52+courant!E52+épargne!E52+terme!E52+divers!E52</f>
        <v>8885</v>
      </c>
      <c r="F52" s="32">
        <f>chèque!F52+courant!F52+épargne!F52+terme!F52+divers!F52</f>
        <v>737118</v>
      </c>
      <c r="G52" s="32">
        <f>chèque!G52+courant!G52+épargne!G52+terme!G52+divers!G52</f>
        <v>17</v>
      </c>
      <c r="H52" s="32">
        <f>chèque!H52+courant!H52+épargne!H52+terme!H52+divers!H52</f>
        <v>373</v>
      </c>
      <c r="I52" s="32">
        <f>chèque!I52+courant!I52+épargne!I52+terme!I52+divers!I52</f>
        <v>0</v>
      </c>
      <c r="J52" s="32">
        <f>chèque!J52+courant!J52+épargne!J52+terme!J52+divers!J52</f>
        <v>0</v>
      </c>
      <c r="K52" s="32">
        <f>chèque!K52+courant!K52+épargne!K52+terme!K52+divers!K52</f>
        <v>0</v>
      </c>
      <c r="L52" s="32">
        <f>chèque!L52+courant!L52+épargne!L52+terme!L52+divers!L52</f>
        <v>0</v>
      </c>
      <c r="M52" s="32">
        <f>chèque!M52+courant!M52+épargne!M52+terme!M52+divers!M52</f>
        <v>0</v>
      </c>
      <c r="N52" s="32">
        <f>chèque!N52+courant!N52+épargne!N52+terme!N52+divers!N52</f>
        <v>0</v>
      </c>
      <c r="O52" s="32">
        <f t="shared" si="2"/>
        <v>24594</v>
      </c>
      <c r="P52" s="32">
        <f t="shared" si="3"/>
        <v>1247782</v>
      </c>
    </row>
    <row r="53" spans="1:16" s="4" customFormat="1" ht="15.75" customHeight="1">
      <c r="A53" s="21" t="s">
        <v>34</v>
      </c>
      <c r="B53" s="11" t="s">
        <v>257</v>
      </c>
      <c r="C53" s="32">
        <f>chèque!C53+courant!C53+épargne!C53+terme!C53+divers!C53</f>
        <v>45600</v>
      </c>
      <c r="D53" s="32">
        <f>chèque!D53+courant!D53+épargne!D53+terme!D53+divers!D53</f>
        <v>1603736</v>
      </c>
      <c r="E53" s="32">
        <f>chèque!E53+courant!E53+épargne!E53+terme!E53+divers!E53</f>
        <v>13666</v>
      </c>
      <c r="F53" s="32">
        <f>chèque!F53+courant!F53+épargne!F53+terme!F53+divers!F53</f>
        <v>1451576</v>
      </c>
      <c r="G53" s="32">
        <f>chèque!G53+courant!G53+épargne!G53+terme!G53+divers!G53</f>
        <v>46</v>
      </c>
      <c r="H53" s="32">
        <f>chèque!H53+courant!H53+épargne!H53+terme!H53+divers!H53</f>
        <v>1428</v>
      </c>
      <c r="I53" s="32">
        <f>chèque!I53+courant!I53+épargne!I53+terme!I53+divers!I53</f>
        <v>1</v>
      </c>
      <c r="J53" s="32">
        <f>chèque!J53+courant!J53+épargne!J53+terme!J53+divers!J53</f>
        <v>102</v>
      </c>
      <c r="K53" s="32">
        <f>chèque!K53+courant!K53+épargne!K53+terme!K53+divers!K53</f>
        <v>2</v>
      </c>
      <c r="L53" s="32">
        <f>chèque!L53+courant!L53+épargne!L53+terme!L53+divers!L53</f>
        <v>459</v>
      </c>
      <c r="M53" s="32">
        <f>chèque!M53+courant!M53+épargne!M53+terme!M53+divers!M53</f>
        <v>0</v>
      </c>
      <c r="N53" s="32">
        <f>chèque!N53+courant!N53+épargne!N53+terme!N53+divers!N53</f>
        <v>0</v>
      </c>
      <c r="O53" s="32">
        <f t="shared" si="2"/>
        <v>59315</v>
      </c>
      <c r="P53" s="32">
        <f t="shared" si="3"/>
        <v>3057301</v>
      </c>
    </row>
    <row r="54" spans="1:16" s="4" customFormat="1" ht="15.75" customHeight="1">
      <c r="A54" s="26" t="s">
        <v>222</v>
      </c>
      <c r="B54" s="16" t="s">
        <v>258</v>
      </c>
      <c r="C54" s="32">
        <f>chèque!C54+courant!C54+épargne!C54+terme!C54+divers!C54</f>
        <v>4823</v>
      </c>
      <c r="D54" s="32">
        <f>chèque!D54+courant!D54+épargne!D54+terme!D54+divers!D54</f>
        <v>85459</v>
      </c>
      <c r="E54" s="32">
        <f>chèque!E54+courant!E54+épargne!E54+terme!E54+divers!E54</f>
        <v>140</v>
      </c>
      <c r="F54" s="32">
        <f>chèque!F54+courant!F54+épargne!F54+terme!F54+divers!F54</f>
        <v>6262</v>
      </c>
      <c r="G54" s="32">
        <f>chèque!G54+courant!G54+épargne!G54+terme!G54+divers!G54</f>
        <v>1</v>
      </c>
      <c r="H54" s="32">
        <f>chèque!H54+courant!H54+épargne!H54+terme!H54+divers!H54</f>
        <v>1</v>
      </c>
      <c r="I54" s="32">
        <f>chèque!I54+courant!I54+épargne!I54+terme!I54+divers!I54</f>
        <v>0</v>
      </c>
      <c r="J54" s="32">
        <f>chèque!J54+courant!J54+épargne!J54+terme!J54+divers!J54</f>
        <v>0</v>
      </c>
      <c r="K54" s="32">
        <f>chèque!K54+courant!K54+épargne!K54+terme!K54+divers!K54</f>
        <v>0</v>
      </c>
      <c r="L54" s="32">
        <f>chèque!L54+courant!L54+épargne!L54+terme!L54+divers!L54</f>
        <v>0</v>
      </c>
      <c r="M54" s="32">
        <f>chèque!M54+courant!M54+épargne!M54+terme!M54+divers!M54</f>
        <v>0</v>
      </c>
      <c r="N54" s="32">
        <f>chèque!N54+courant!N54+épargne!N54+terme!N54+divers!N54</f>
        <v>0</v>
      </c>
      <c r="O54" s="32">
        <f t="shared" si="2"/>
        <v>4964</v>
      </c>
      <c r="P54" s="32">
        <f t="shared" si="3"/>
        <v>91722</v>
      </c>
    </row>
    <row r="55" spans="1:16" s="4" customFormat="1" ht="15.75" customHeight="1">
      <c r="A55" s="26" t="s">
        <v>325</v>
      </c>
      <c r="B55" s="16" t="s">
        <v>326</v>
      </c>
      <c r="C55" s="32">
        <f>chèque!C55+courant!C55+épargne!C55+terme!C55+divers!C55</f>
        <v>2965</v>
      </c>
      <c r="D55" s="32">
        <f>chèque!D55+courant!D55+épargne!D55+terme!D55+divers!D55</f>
        <v>143049</v>
      </c>
      <c r="E55" s="32">
        <f>chèque!E55+courant!E55+épargne!E55+terme!E55+divers!E55</f>
        <v>2166</v>
      </c>
      <c r="F55" s="32">
        <f>chèque!F55+courant!F55+épargne!F55+terme!F55+divers!F55</f>
        <v>175100</v>
      </c>
      <c r="G55" s="32">
        <f>chèque!G55+courant!G55+épargne!G55+terme!G55+divers!G55</f>
        <v>1</v>
      </c>
      <c r="H55" s="32">
        <f>chèque!H55+courant!H55+épargne!H55+terme!H55+divers!H55</f>
        <v>1</v>
      </c>
      <c r="I55" s="32">
        <f>chèque!I55+courant!I55+épargne!I55+terme!I55+divers!I55</f>
        <v>0</v>
      </c>
      <c r="J55" s="32">
        <f>chèque!J55+courant!J55+épargne!J55+terme!J55+divers!J55</f>
        <v>0</v>
      </c>
      <c r="K55" s="32">
        <f>chèque!K55+courant!K55+épargne!K55+terme!K55+divers!K55</f>
        <v>0</v>
      </c>
      <c r="L55" s="32">
        <f>chèque!L55+courant!L55+épargne!L55+terme!L55+divers!L55</f>
        <v>0</v>
      </c>
      <c r="M55" s="32">
        <f>chèque!M55+courant!M55+épargne!M55+terme!M55+divers!M55</f>
        <v>0</v>
      </c>
      <c r="N55" s="32">
        <f>chèque!N55+courant!N55+épargne!N55+terme!N55+divers!N55</f>
        <v>0</v>
      </c>
      <c r="O55" s="32">
        <f t="shared" si="2"/>
        <v>5132</v>
      </c>
      <c r="P55" s="32">
        <f t="shared" si="3"/>
        <v>318150</v>
      </c>
    </row>
    <row r="56" spans="1:16" s="4" customFormat="1" ht="15.75" customHeight="1">
      <c r="A56" s="26" t="s">
        <v>35</v>
      </c>
      <c r="B56" s="16" t="s">
        <v>259</v>
      </c>
      <c r="C56" s="32">
        <f>chèque!C56+courant!C56+épargne!C56+terme!C56+divers!C56</f>
        <v>11794</v>
      </c>
      <c r="D56" s="32">
        <f>chèque!D56+courant!D56+épargne!D56+terme!D56+divers!D56</f>
        <v>313180</v>
      </c>
      <c r="E56" s="32">
        <f>chèque!E56+courant!E56+épargne!E56+terme!E56+divers!E56</f>
        <v>1323</v>
      </c>
      <c r="F56" s="32">
        <f>chèque!F56+courant!F56+épargne!F56+terme!F56+divers!F56</f>
        <v>66252</v>
      </c>
      <c r="G56" s="32">
        <f>chèque!G56+courant!G56+épargne!G56+terme!G56+divers!G56</f>
        <v>7</v>
      </c>
      <c r="H56" s="32">
        <f>chèque!H56+courant!H56+épargne!H56+terme!H56+divers!H56</f>
        <v>602</v>
      </c>
      <c r="I56" s="32">
        <f>chèque!I56+courant!I56+épargne!I56+terme!I56+divers!I56</f>
        <v>1</v>
      </c>
      <c r="J56" s="32">
        <f>chèque!J56+courant!J56+épargne!J56+terme!J56+divers!J56</f>
        <v>0</v>
      </c>
      <c r="K56" s="32">
        <f>chèque!K56+courant!K56+épargne!K56+terme!K56+divers!K56</f>
        <v>0</v>
      </c>
      <c r="L56" s="32">
        <f>chèque!L56+courant!L56+épargne!L56+terme!L56+divers!L56</f>
        <v>0</v>
      </c>
      <c r="M56" s="32">
        <f>chèque!M56+courant!M56+épargne!M56+terme!M56+divers!M56</f>
        <v>0</v>
      </c>
      <c r="N56" s="32">
        <f>chèque!N56+courant!N56+épargne!N56+terme!N56+divers!N56</f>
        <v>0</v>
      </c>
      <c r="O56" s="32">
        <f t="shared" si="2"/>
        <v>13125</v>
      </c>
      <c r="P56" s="32">
        <f t="shared" si="3"/>
        <v>380034</v>
      </c>
    </row>
    <row r="57" spans="1:16" s="4" customFormat="1" ht="15.75" customHeight="1">
      <c r="A57" s="26" t="s">
        <v>36</v>
      </c>
      <c r="B57" s="16" t="s">
        <v>260</v>
      </c>
      <c r="C57" s="32">
        <f>chèque!C57+courant!C57+épargne!C57+terme!C57+divers!C57</f>
        <v>130685</v>
      </c>
      <c r="D57" s="32">
        <f>chèque!D57+courant!D57+épargne!D57+terme!D57+divers!D57</f>
        <v>4673368</v>
      </c>
      <c r="E57" s="32">
        <f>chèque!E57+courant!E57+épargne!E57+terme!E57+divers!E57</f>
        <v>25975</v>
      </c>
      <c r="F57" s="32">
        <f>chèque!F57+courant!F57+épargne!F57+terme!F57+divers!F57</f>
        <v>1337175</v>
      </c>
      <c r="G57" s="32">
        <f>chèque!G57+courant!G57+épargne!G57+terme!G57+divers!G57</f>
        <v>545</v>
      </c>
      <c r="H57" s="32">
        <f>chèque!H57+courant!H57+épargne!H57+terme!H57+divers!H57</f>
        <v>27181</v>
      </c>
      <c r="I57" s="32">
        <f>chèque!I57+courant!I57+épargne!I57+terme!I57+divers!I57</f>
        <v>14</v>
      </c>
      <c r="J57" s="32">
        <f>chèque!J57+courant!J57+épargne!J57+terme!J57+divers!J57</f>
        <v>3394</v>
      </c>
      <c r="K57" s="32">
        <f>chèque!K57+courant!K57+épargne!K57+terme!K57+divers!K57</f>
        <v>20</v>
      </c>
      <c r="L57" s="32">
        <f>chèque!L57+courant!L57+épargne!L57+terme!L57+divers!L57</f>
        <v>2479</v>
      </c>
      <c r="M57" s="32">
        <f>chèque!M57+courant!M57+épargne!M57+terme!M57+divers!M57</f>
        <v>1</v>
      </c>
      <c r="N57" s="32">
        <f>chèque!N57+courant!N57+épargne!N57+terme!N57+divers!N57</f>
        <v>7</v>
      </c>
      <c r="O57" s="32">
        <f t="shared" si="2"/>
        <v>157240</v>
      </c>
      <c r="P57" s="32">
        <f t="shared" si="3"/>
        <v>6043604</v>
      </c>
    </row>
    <row r="58" spans="1:16" s="4" customFormat="1" ht="15.75" customHeight="1">
      <c r="A58" s="26" t="s">
        <v>37</v>
      </c>
      <c r="B58" s="16" t="s">
        <v>261</v>
      </c>
      <c r="C58" s="32">
        <f>chèque!C58+courant!C58+épargne!C58+terme!C58+divers!C58</f>
        <v>35085</v>
      </c>
      <c r="D58" s="32">
        <f>chèque!D58+courant!D58+épargne!D58+terme!D58+divers!D58</f>
        <v>763567</v>
      </c>
      <c r="E58" s="32">
        <f>chèque!E58+courant!E58+épargne!E58+terme!E58+divers!E58</f>
        <v>10357</v>
      </c>
      <c r="F58" s="32">
        <f>chèque!F58+courant!F58+épargne!F58+terme!F58+divers!F58</f>
        <v>540981</v>
      </c>
      <c r="G58" s="32">
        <f>chèque!G58+courant!G58+épargne!G58+terme!G58+divers!G58</f>
        <v>46</v>
      </c>
      <c r="H58" s="32">
        <f>chèque!H58+courant!H58+épargne!H58+terme!H58+divers!H58</f>
        <v>3378</v>
      </c>
      <c r="I58" s="32">
        <f>chèque!I58+courant!I58+épargne!I58+terme!I58+divers!I58</f>
        <v>3</v>
      </c>
      <c r="J58" s="32">
        <f>chèque!J58+courant!J58+épargne!J58+terme!J58+divers!J58</f>
        <v>0</v>
      </c>
      <c r="K58" s="32">
        <f>chèque!K58+courant!K58+épargne!K58+terme!K58+divers!K58</f>
        <v>4</v>
      </c>
      <c r="L58" s="32">
        <f>chèque!L58+courant!L58+épargne!L58+terme!L58+divers!L58</f>
        <v>13</v>
      </c>
      <c r="M58" s="32">
        <f>chèque!M58+courant!M58+épargne!M58+terme!M58+divers!M58</f>
        <v>0</v>
      </c>
      <c r="N58" s="32">
        <f>chèque!N58+courant!N58+épargne!N58+terme!N58+divers!N58</f>
        <v>0</v>
      </c>
      <c r="O58" s="32">
        <f t="shared" si="2"/>
        <v>45495</v>
      </c>
      <c r="P58" s="32">
        <f t="shared" si="3"/>
        <v>1307939</v>
      </c>
    </row>
    <row r="59" spans="1:16" s="4" customFormat="1" ht="15.75" customHeight="1">
      <c r="A59" s="26" t="s">
        <v>38</v>
      </c>
      <c r="B59" s="16" t="s">
        <v>262</v>
      </c>
      <c r="C59" s="32">
        <f>chèque!C59+courant!C59+épargne!C59+terme!C59+divers!C59</f>
        <v>22056</v>
      </c>
      <c r="D59" s="32">
        <f>chèque!D59+courant!D59+épargne!D59+terme!D59+divers!D59</f>
        <v>491910</v>
      </c>
      <c r="E59" s="32">
        <f>chèque!E59+courant!E59+épargne!E59+terme!E59+divers!E59</f>
        <v>6500</v>
      </c>
      <c r="F59" s="32">
        <f>chèque!F59+courant!F59+épargne!F59+terme!F59+divers!F59</f>
        <v>292608</v>
      </c>
      <c r="G59" s="32">
        <f>chèque!G59+courant!G59+épargne!G59+terme!G59+divers!G59</f>
        <v>39</v>
      </c>
      <c r="H59" s="32">
        <f>chèque!H59+courant!H59+épargne!H59+terme!H59+divers!H59</f>
        <v>2108</v>
      </c>
      <c r="I59" s="32">
        <f>chèque!I59+courant!I59+épargne!I59+terme!I59+divers!I59</f>
        <v>0</v>
      </c>
      <c r="J59" s="32">
        <f>chèque!J59+courant!J59+épargne!J59+terme!J59+divers!J59</f>
        <v>0</v>
      </c>
      <c r="K59" s="32">
        <f>chèque!K59+courant!K59+épargne!K59+terme!K59+divers!K59</f>
        <v>0</v>
      </c>
      <c r="L59" s="32">
        <f>chèque!L59+courant!L59+épargne!L59+terme!L59+divers!L59</f>
        <v>0</v>
      </c>
      <c r="M59" s="32">
        <f>chèque!M59+courant!M59+épargne!M59+terme!M59+divers!M59</f>
        <v>0</v>
      </c>
      <c r="N59" s="32">
        <f>chèque!N59+courant!N59+épargne!N59+terme!N59+divers!N59</f>
        <v>0</v>
      </c>
      <c r="O59" s="32">
        <f t="shared" si="2"/>
        <v>28595</v>
      </c>
      <c r="P59" s="32">
        <f t="shared" si="3"/>
        <v>786626</v>
      </c>
    </row>
    <row r="60" spans="1:16" s="4" customFormat="1" ht="15.75" customHeight="1">
      <c r="A60" s="26" t="s">
        <v>39</v>
      </c>
      <c r="B60" s="16" t="s">
        <v>263</v>
      </c>
      <c r="C60" s="32">
        <f>chèque!C60+courant!C60+épargne!C60+terme!C60+divers!C60</f>
        <v>66551</v>
      </c>
      <c r="D60" s="32">
        <f>chèque!D60+courant!D60+épargne!D60+terme!D60+divers!D60</f>
        <v>1940281</v>
      </c>
      <c r="E60" s="32">
        <f>chèque!E60+courant!E60+épargne!E60+terme!E60+divers!E60</f>
        <v>22046</v>
      </c>
      <c r="F60" s="32">
        <f>chèque!F60+courant!F60+épargne!F60+terme!F60+divers!F60</f>
        <v>1546464</v>
      </c>
      <c r="G60" s="32">
        <f>chèque!G60+courant!G60+épargne!G60+terme!G60+divers!G60</f>
        <v>59</v>
      </c>
      <c r="H60" s="32">
        <f>chèque!H60+courant!H60+épargne!H60+terme!H60+divers!H60</f>
        <v>8197</v>
      </c>
      <c r="I60" s="32">
        <f>chèque!I60+courant!I60+épargne!I60+terme!I60+divers!I60</f>
        <v>56</v>
      </c>
      <c r="J60" s="32">
        <f>chèque!J60+courant!J60+épargne!J60+terme!J60+divers!J60</f>
        <v>0</v>
      </c>
      <c r="K60" s="32">
        <f>chèque!K60+courant!K60+épargne!K60+terme!K60+divers!K60</f>
        <v>1</v>
      </c>
      <c r="L60" s="32">
        <f>chèque!L60+courant!L60+épargne!L60+terme!L60+divers!L60</f>
        <v>0</v>
      </c>
      <c r="M60" s="32">
        <f>chèque!M60+courant!M60+épargne!M60+terme!M60+divers!M60</f>
        <v>0</v>
      </c>
      <c r="N60" s="32">
        <f>chèque!N60+courant!N60+épargne!N60+terme!N60+divers!N60</f>
        <v>0</v>
      </c>
      <c r="O60" s="32">
        <f t="shared" si="2"/>
        <v>88713</v>
      </c>
      <c r="P60" s="32">
        <f t="shared" si="3"/>
        <v>3494942</v>
      </c>
    </row>
    <row r="61" spans="1:16" s="4" customFormat="1" ht="15.75" customHeight="1">
      <c r="A61" s="26" t="s">
        <v>40</v>
      </c>
      <c r="B61" s="16" t="s">
        <v>264</v>
      </c>
      <c r="C61" s="32">
        <f>chèque!C61+courant!C61+épargne!C61+terme!C61+divers!C61</f>
        <v>33116</v>
      </c>
      <c r="D61" s="32">
        <f>chèque!D61+courant!D61+épargne!D61+terme!D61+divers!D61</f>
        <v>841908</v>
      </c>
      <c r="E61" s="32">
        <f>chèque!E61+courant!E61+épargne!E61+terme!E61+divers!E61</f>
        <v>7399</v>
      </c>
      <c r="F61" s="32">
        <f>chèque!F61+courant!F61+épargne!F61+terme!F61+divers!F61</f>
        <v>349956</v>
      </c>
      <c r="G61" s="32">
        <f>chèque!G61+courant!G61+épargne!G61+terme!G61+divers!G61</f>
        <v>16</v>
      </c>
      <c r="H61" s="32">
        <f>chèque!H61+courant!H61+épargne!H61+terme!H61+divers!H61</f>
        <v>72</v>
      </c>
      <c r="I61" s="32">
        <f>chèque!I61+courant!I61+épargne!I61+terme!I61+divers!I61</f>
        <v>0</v>
      </c>
      <c r="J61" s="32">
        <f>chèque!J61+courant!J61+épargne!J61+terme!J61+divers!J61</f>
        <v>0</v>
      </c>
      <c r="K61" s="32">
        <f>chèque!K61+courant!K61+épargne!K61+terme!K61+divers!K61</f>
        <v>0</v>
      </c>
      <c r="L61" s="32">
        <f>chèque!L61+courant!L61+épargne!L61+terme!L61+divers!L61</f>
        <v>0</v>
      </c>
      <c r="M61" s="32">
        <f>chèque!M61+courant!M61+épargne!M61+terme!M61+divers!M61</f>
        <v>0</v>
      </c>
      <c r="N61" s="32">
        <f>chèque!N61+courant!N61+épargne!N61+terme!N61+divers!N61</f>
        <v>0</v>
      </c>
      <c r="O61" s="32">
        <f t="shared" si="2"/>
        <v>40531</v>
      </c>
      <c r="P61" s="32">
        <f t="shared" si="3"/>
        <v>1191936</v>
      </c>
    </row>
    <row r="62" spans="1:16" s="4" customFormat="1" ht="15.75" customHeight="1">
      <c r="A62" s="26" t="s">
        <v>41</v>
      </c>
      <c r="B62" s="16" t="s">
        <v>265</v>
      </c>
      <c r="C62" s="32">
        <f>chèque!C62+courant!C62+épargne!C62+terme!C62+divers!C62</f>
        <v>52783</v>
      </c>
      <c r="D62" s="32">
        <f>chèque!D62+courant!D62+épargne!D62+terme!D62+divers!D62</f>
        <v>1664571</v>
      </c>
      <c r="E62" s="32">
        <f>chèque!E62+courant!E62+épargne!E62+terme!E62+divers!E62</f>
        <v>1256</v>
      </c>
      <c r="F62" s="32">
        <f>chèque!F62+courant!F62+épargne!F62+terme!F62+divers!F62</f>
        <v>33061</v>
      </c>
      <c r="G62" s="32">
        <f>chèque!G62+courant!G62+épargne!G62+terme!G62+divers!G62</f>
        <v>83</v>
      </c>
      <c r="H62" s="32">
        <f>chèque!H62+courant!H62+épargne!H62+terme!H62+divers!H62</f>
        <v>4837</v>
      </c>
      <c r="I62" s="32">
        <f>chèque!I62+courant!I62+épargne!I62+terme!I62+divers!I62</f>
        <v>0</v>
      </c>
      <c r="J62" s="32">
        <f>chèque!J62+courant!J62+épargne!J62+terme!J62+divers!J62</f>
        <v>0</v>
      </c>
      <c r="K62" s="32">
        <f>chèque!K62+courant!K62+épargne!K62+terme!K62+divers!K62</f>
        <v>1</v>
      </c>
      <c r="L62" s="32">
        <f>chèque!L62+courant!L62+épargne!L62+terme!L62+divers!L62</f>
        <v>0</v>
      </c>
      <c r="M62" s="32">
        <f>chèque!M62+courant!M62+épargne!M62+terme!M62+divers!M62</f>
        <v>0</v>
      </c>
      <c r="N62" s="32">
        <f>chèque!N62+courant!N62+épargne!N62+terme!N62+divers!N62</f>
        <v>0</v>
      </c>
      <c r="O62" s="32">
        <f t="shared" si="2"/>
        <v>54123</v>
      </c>
      <c r="P62" s="32">
        <f t="shared" si="3"/>
        <v>1702469</v>
      </c>
    </row>
    <row r="63" spans="1:16" s="4" customFormat="1" ht="15.75" customHeight="1">
      <c r="A63" s="26" t="s">
        <v>42</v>
      </c>
      <c r="B63" s="16" t="s">
        <v>266</v>
      </c>
      <c r="C63" s="32">
        <f>chèque!C63+courant!C63+épargne!C63+terme!C63+divers!C63</f>
        <v>37110</v>
      </c>
      <c r="D63" s="32">
        <f>chèque!D63+courant!D63+épargne!D63+terme!D63+divers!D63</f>
        <v>1087509</v>
      </c>
      <c r="E63" s="32">
        <f>chèque!E63+courant!E63+épargne!E63+terme!E63+divers!E63</f>
        <v>14472</v>
      </c>
      <c r="F63" s="32">
        <f>chèque!F63+courant!F63+épargne!F63+terme!F63+divers!F63</f>
        <v>803747</v>
      </c>
      <c r="G63" s="32">
        <f>chèque!G63+courant!G63+épargne!G63+terme!G63+divers!G63</f>
        <v>145</v>
      </c>
      <c r="H63" s="32">
        <f>chèque!H63+courant!H63+épargne!H63+terme!H63+divers!H63</f>
        <v>10419</v>
      </c>
      <c r="I63" s="32">
        <f>chèque!I63+courant!I63+épargne!I63+terme!I63+divers!I63</f>
        <v>2</v>
      </c>
      <c r="J63" s="32">
        <f>chèque!J63+courant!J63+épargne!J63+terme!J63+divers!J63</f>
        <v>119</v>
      </c>
      <c r="K63" s="32">
        <f>chèque!K63+courant!K63+épargne!K63+terme!K63+divers!K63</f>
        <v>5</v>
      </c>
      <c r="L63" s="32">
        <f>chèque!L63+courant!L63+épargne!L63+terme!L63+divers!L63</f>
        <v>1196</v>
      </c>
      <c r="M63" s="32">
        <f>chèque!M63+courant!M63+épargne!M63+terme!M63+divers!M63</f>
        <v>0</v>
      </c>
      <c r="N63" s="32">
        <f>chèque!N63+courant!N63+épargne!N63+terme!N63+divers!N63</f>
        <v>0</v>
      </c>
      <c r="O63" s="32">
        <f t="shared" si="2"/>
        <v>51734</v>
      </c>
      <c r="P63" s="32">
        <f t="shared" si="3"/>
        <v>1902990</v>
      </c>
    </row>
    <row r="64" spans="1:16" s="4" customFormat="1" ht="15.75" customHeight="1">
      <c r="A64" s="26" t="s">
        <v>43</v>
      </c>
      <c r="B64" s="16" t="s">
        <v>267</v>
      </c>
      <c r="C64" s="32">
        <f>chèque!C64+courant!C64+épargne!C64+terme!C64+divers!C64</f>
        <v>287730</v>
      </c>
      <c r="D64" s="32">
        <f>chèque!D64+courant!D64+épargne!D64+terme!D64+divers!D64</f>
        <v>16163827</v>
      </c>
      <c r="E64" s="32">
        <f>chèque!E64+courant!E64+épargne!E64+terme!E64+divers!E64</f>
        <v>41058</v>
      </c>
      <c r="F64" s="32">
        <f>chèque!F64+courant!F64+épargne!F64+terme!F64+divers!F64</f>
        <v>2214784</v>
      </c>
      <c r="G64" s="32">
        <f>chèque!G64+courant!G64+épargne!G64+terme!G64+divers!G64</f>
        <v>7373</v>
      </c>
      <c r="H64" s="32">
        <f>chèque!H64+courant!H64+épargne!H64+terme!H64+divers!H64</f>
        <v>676667</v>
      </c>
      <c r="I64" s="32">
        <f>chèque!I64+courant!I64+épargne!I64+terme!I64+divers!I64</f>
        <v>167</v>
      </c>
      <c r="J64" s="32">
        <f>chèque!J64+courant!J64+épargne!J64+terme!J64+divers!J64</f>
        <v>255016</v>
      </c>
      <c r="K64" s="32">
        <f>chèque!K64+courant!K64+épargne!K64+terme!K64+divers!K64</f>
        <v>42</v>
      </c>
      <c r="L64" s="32">
        <f>chèque!L64+courant!L64+épargne!L64+terme!L64+divers!L64</f>
        <v>3042</v>
      </c>
      <c r="M64" s="32">
        <f>chèque!M64+courant!M64+épargne!M64+terme!M64+divers!M64</f>
        <v>1</v>
      </c>
      <c r="N64" s="32">
        <f>chèque!N64+courant!N64+épargne!N64+terme!N64+divers!N64</f>
        <v>0</v>
      </c>
      <c r="O64" s="32">
        <f t="shared" si="2"/>
        <v>336371</v>
      </c>
      <c r="P64" s="32">
        <f t="shared" si="3"/>
        <v>19313336</v>
      </c>
    </row>
    <row r="65" spans="1:16" s="4" customFormat="1" ht="15.75" customHeight="1">
      <c r="A65" s="26" t="s">
        <v>327</v>
      </c>
      <c r="B65" s="16" t="s">
        <v>328</v>
      </c>
      <c r="C65" s="32">
        <f>chèque!C65+courant!C65+épargne!C65+terme!C65+divers!C65</f>
        <v>7278</v>
      </c>
      <c r="D65" s="32">
        <f>chèque!D65+courant!D65+épargne!D65+terme!D65+divers!D65</f>
        <v>190433</v>
      </c>
      <c r="E65" s="32">
        <f>chèque!E65+courant!E65+épargne!E65+terme!E65+divers!E65</f>
        <v>1280</v>
      </c>
      <c r="F65" s="32">
        <f>chèque!F65+courant!F65+épargne!F65+terme!F65+divers!F65</f>
        <v>84392</v>
      </c>
      <c r="G65" s="32">
        <f>chèque!G65+courant!G65+épargne!G65+terme!G65+divers!G65</f>
        <v>129</v>
      </c>
      <c r="H65" s="32">
        <f>chèque!H65+courant!H65+épargne!H65+terme!H65+divers!H65</f>
        <v>5131</v>
      </c>
      <c r="I65" s="32">
        <f>chèque!I65+courant!I65+épargne!I65+terme!I65+divers!I65</f>
        <v>0</v>
      </c>
      <c r="J65" s="32">
        <f>chèque!J65+courant!J65+épargne!J65+terme!J65+divers!J65</f>
        <v>0</v>
      </c>
      <c r="K65" s="32">
        <f>chèque!K65+courant!K65+épargne!K65+terme!K65+divers!K65</f>
        <v>0</v>
      </c>
      <c r="L65" s="32">
        <f>chèque!L65+courant!L65+épargne!L65+terme!L65+divers!L65</f>
        <v>0</v>
      </c>
      <c r="M65" s="32">
        <f>chèque!M65+courant!M65+épargne!M65+terme!M65+divers!M65</f>
        <v>0</v>
      </c>
      <c r="N65" s="32">
        <f>chèque!N65+courant!N65+épargne!N65+terme!N65+divers!N65</f>
        <v>0</v>
      </c>
      <c r="O65" s="32">
        <f t="shared" si="2"/>
        <v>8687</v>
      </c>
      <c r="P65" s="32">
        <f t="shared" si="3"/>
        <v>279956</v>
      </c>
    </row>
    <row r="66" spans="1:16" s="4" customFormat="1" ht="15.75" customHeight="1">
      <c r="A66" s="26" t="s">
        <v>44</v>
      </c>
      <c r="B66" s="16" t="s">
        <v>268</v>
      </c>
      <c r="C66" s="32">
        <f>chèque!C66+courant!C66+épargne!C66+terme!C66+divers!C66</f>
        <v>5723</v>
      </c>
      <c r="D66" s="32">
        <f>chèque!D66+courant!D66+épargne!D66+terme!D66+divers!D66</f>
        <v>126380</v>
      </c>
      <c r="E66" s="32">
        <f>chèque!E66+courant!E66+épargne!E66+terme!E66+divers!E66</f>
        <v>2182</v>
      </c>
      <c r="F66" s="32">
        <f>chèque!F66+courant!F66+épargne!F66+terme!F66+divers!F66</f>
        <v>136493</v>
      </c>
      <c r="G66" s="32">
        <f>chèque!G66+courant!G66+épargne!G66+terme!G66+divers!G66</f>
        <v>11</v>
      </c>
      <c r="H66" s="32">
        <f>chèque!H66+courant!H66+épargne!H66+terme!H66+divers!H66</f>
        <v>185</v>
      </c>
      <c r="I66" s="32">
        <f>chèque!I66+courant!I66+épargne!I66+terme!I66+divers!I66</f>
        <v>0</v>
      </c>
      <c r="J66" s="32">
        <f>chèque!J66+courant!J66+épargne!J66+terme!J66+divers!J66</f>
        <v>0</v>
      </c>
      <c r="K66" s="32">
        <f>chèque!K66+courant!K66+épargne!K66+terme!K66+divers!K66</f>
        <v>0</v>
      </c>
      <c r="L66" s="32">
        <f>chèque!L66+courant!L66+épargne!L66+terme!L66+divers!L66</f>
        <v>0</v>
      </c>
      <c r="M66" s="32">
        <f>chèque!M66+courant!M66+épargne!M66+terme!M66+divers!M66</f>
        <v>0</v>
      </c>
      <c r="N66" s="32">
        <f>chèque!N66+courant!N66+épargne!N66+terme!N66+divers!N66</f>
        <v>0</v>
      </c>
      <c r="O66" s="32">
        <f t="shared" si="2"/>
        <v>7916</v>
      </c>
      <c r="P66" s="32">
        <f t="shared" si="3"/>
        <v>263058</v>
      </c>
    </row>
    <row r="67" spans="1:16" s="4" customFormat="1" ht="15.75" customHeight="1">
      <c r="A67" s="26" t="s">
        <v>45</v>
      </c>
      <c r="B67" s="16" t="s">
        <v>269</v>
      </c>
      <c r="C67" s="32">
        <f>chèque!C67+courant!C67+épargne!C67+terme!C67+divers!C67</f>
        <v>7613</v>
      </c>
      <c r="D67" s="32">
        <f>chèque!D67+courant!D67+épargne!D67+terme!D67+divers!D67</f>
        <v>294524</v>
      </c>
      <c r="E67" s="32">
        <f>chèque!E67+courant!E67+épargne!E67+terme!E67+divers!E67</f>
        <v>1174</v>
      </c>
      <c r="F67" s="32">
        <f>chèque!F67+courant!F67+épargne!F67+terme!F67+divers!F67</f>
        <v>93084</v>
      </c>
      <c r="G67" s="32">
        <f>chèque!G67+courant!G67+épargne!G67+terme!G67+divers!G67</f>
        <v>157</v>
      </c>
      <c r="H67" s="32">
        <f>chèque!H67+courant!H67+épargne!H67+terme!H67+divers!H67</f>
        <v>3321</v>
      </c>
      <c r="I67" s="32">
        <f>chèque!I67+courant!I67+épargne!I67+terme!I67+divers!I67</f>
        <v>0</v>
      </c>
      <c r="J67" s="32">
        <f>chèque!J67+courant!J67+épargne!J67+terme!J67+divers!J67</f>
        <v>0</v>
      </c>
      <c r="K67" s="32">
        <f>chèque!K67+courant!K67+épargne!K67+terme!K67+divers!K67</f>
        <v>0</v>
      </c>
      <c r="L67" s="32">
        <f>chèque!L67+courant!L67+épargne!L67+terme!L67+divers!L67</f>
        <v>0</v>
      </c>
      <c r="M67" s="32">
        <f>chèque!M67+courant!M67+épargne!M67+terme!M67+divers!M67</f>
        <v>0</v>
      </c>
      <c r="N67" s="32">
        <f>chèque!N67+courant!N67+épargne!N67+terme!N67+divers!N67</f>
        <v>0</v>
      </c>
      <c r="O67" s="32">
        <f t="shared" si="2"/>
        <v>8944</v>
      </c>
      <c r="P67" s="32">
        <f t="shared" si="3"/>
        <v>390929</v>
      </c>
    </row>
    <row r="68" spans="1:16" s="4" customFormat="1" ht="15.75" customHeight="1">
      <c r="A68" s="26" t="s">
        <v>46</v>
      </c>
      <c r="B68" s="16" t="s">
        <v>270</v>
      </c>
      <c r="C68" s="32">
        <f>chèque!C68+courant!C68+épargne!C68+terme!C68+divers!C68</f>
        <v>11123</v>
      </c>
      <c r="D68" s="32">
        <f>chèque!D68+courant!D68+épargne!D68+terme!D68+divers!D68</f>
        <v>270157</v>
      </c>
      <c r="E68" s="32">
        <f>chèque!E68+courant!E68+épargne!E68+terme!E68+divers!E68</f>
        <v>1416</v>
      </c>
      <c r="F68" s="32">
        <f>chèque!F68+courant!F68+épargne!F68+terme!F68+divers!F68</f>
        <v>56504</v>
      </c>
      <c r="G68" s="32">
        <f>chèque!G68+courant!G68+épargne!G68+terme!G68+divers!G68</f>
        <v>10</v>
      </c>
      <c r="H68" s="32">
        <f>chèque!H68+courant!H68+épargne!H68+terme!H68+divers!H68</f>
        <v>113</v>
      </c>
      <c r="I68" s="32">
        <f>chèque!I68+courant!I68+épargne!I68+terme!I68+divers!I68</f>
        <v>0</v>
      </c>
      <c r="J68" s="32">
        <f>chèque!J68+courant!J68+épargne!J68+terme!J68+divers!J68</f>
        <v>0</v>
      </c>
      <c r="K68" s="32">
        <f>chèque!K68+courant!K68+épargne!K68+terme!K68+divers!K68</f>
        <v>0</v>
      </c>
      <c r="L68" s="32">
        <f>chèque!L68+courant!L68+épargne!L68+terme!L68+divers!L68</f>
        <v>0</v>
      </c>
      <c r="M68" s="32">
        <f>chèque!M68+courant!M68+épargne!M68+terme!M68+divers!M68</f>
        <v>0</v>
      </c>
      <c r="N68" s="32">
        <f>chèque!N68+courant!N68+épargne!N68+terme!N68+divers!N68</f>
        <v>0</v>
      </c>
      <c r="O68" s="32">
        <f t="shared" si="2"/>
        <v>12549</v>
      </c>
      <c r="P68" s="32">
        <f t="shared" si="3"/>
        <v>326774</v>
      </c>
    </row>
    <row r="69" spans="1:16" s="4" customFormat="1" ht="15.75" customHeight="1">
      <c r="A69" s="26" t="s">
        <v>223</v>
      </c>
      <c r="B69" s="16" t="s">
        <v>271</v>
      </c>
      <c r="C69" s="32">
        <f>chèque!C69+courant!C69+épargne!C69+terme!C69+divers!C69</f>
        <v>3093</v>
      </c>
      <c r="D69" s="32">
        <f>chèque!D69+courant!D69+épargne!D69+terme!D69+divers!D69</f>
        <v>121994</v>
      </c>
      <c r="E69" s="32">
        <f>chèque!E69+courant!E69+épargne!E69+terme!E69+divers!E69</f>
        <v>318</v>
      </c>
      <c r="F69" s="32">
        <f>chèque!F69+courant!F69+épargne!F69+terme!F69+divers!F69</f>
        <v>21418</v>
      </c>
      <c r="G69" s="32">
        <f>chèque!G69+courant!G69+épargne!G69+terme!G69+divers!G69</f>
        <v>0</v>
      </c>
      <c r="H69" s="32">
        <f>chèque!H69+courant!H69+épargne!H69+terme!H69+divers!H69</f>
        <v>0</v>
      </c>
      <c r="I69" s="32">
        <f>chèque!I69+courant!I69+épargne!I69+terme!I69+divers!I69</f>
        <v>0</v>
      </c>
      <c r="J69" s="32">
        <f>chèque!J69+courant!J69+épargne!J69+terme!J69+divers!J69</f>
        <v>0</v>
      </c>
      <c r="K69" s="32">
        <f>chèque!K69+courant!K69+épargne!K69+terme!K69+divers!K69</f>
        <v>0</v>
      </c>
      <c r="L69" s="32">
        <f>chèque!L69+courant!L69+épargne!L69+terme!L69+divers!L69</f>
        <v>0</v>
      </c>
      <c r="M69" s="32">
        <f>chèque!M69+courant!M69+épargne!M69+terme!M69+divers!M69</f>
        <v>0</v>
      </c>
      <c r="N69" s="32">
        <f>chèque!N69+courant!N69+épargne!N69+terme!N69+divers!N69</f>
        <v>0</v>
      </c>
      <c r="O69" s="32">
        <f t="shared" si="2"/>
        <v>3411</v>
      </c>
      <c r="P69" s="32">
        <f t="shared" si="3"/>
        <v>143412</v>
      </c>
    </row>
    <row r="70" spans="1:16" s="4" customFormat="1" ht="15.75" customHeight="1">
      <c r="A70" s="26" t="s">
        <v>47</v>
      </c>
      <c r="B70" s="16" t="s">
        <v>272</v>
      </c>
      <c r="C70" s="32">
        <f>chèque!C70+courant!C70+épargne!C70+terme!C70+divers!C70</f>
        <v>177560</v>
      </c>
      <c r="D70" s="32">
        <f>chèque!D70+courant!D70+épargne!D70+terme!D70+divers!D70</f>
        <v>6679241</v>
      </c>
      <c r="E70" s="32">
        <f>chèque!E70+courant!E70+épargne!E70+terme!E70+divers!E70</f>
        <v>64122</v>
      </c>
      <c r="F70" s="32">
        <f>chèque!F70+courant!F70+épargne!F70+terme!F70+divers!F70</f>
        <v>4232496</v>
      </c>
      <c r="G70" s="32">
        <f>chèque!G70+courant!G70+épargne!G70+terme!G70+divers!G70</f>
        <v>695</v>
      </c>
      <c r="H70" s="32">
        <f>chèque!H70+courant!H70+épargne!H70+terme!H70+divers!H70</f>
        <v>52603</v>
      </c>
      <c r="I70" s="32">
        <f>chèque!I70+courant!I70+épargne!I70+terme!I70+divers!I70</f>
        <v>13</v>
      </c>
      <c r="J70" s="32">
        <f>chèque!J70+courant!J70+épargne!J70+terme!J70+divers!J70</f>
        <v>905</v>
      </c>
      <c r="K70" s="32">
        <f>chèque!K70+courant!K70+épargne!K70+terme!K70+divers!K70</f>
        <v>12</v>
      </c>
      <c r="L70" s="32">
        <f>chèque!L70+courant!L70+épargne!L70+terme!L70+divers!L70</f>
        <v>2138</v>
      </c>
      <c r="M70" s="32">
        <f>chèque!M70+courant!M70+épargne!M70+terme!M70+divers!M70</f>
        <v>0</v>
      </c>
      <c r="N70" s="32">
        <f>chèque!N70+courant!N70+épargne!N70+terme!N70+divers!N70</f>
        <v>0</v>
      </c>
      <c r="O70" s="32">
        <f t="shared" si="2"/>
        <v>242402</v>
      </c>
      <c r="P70" s="32">
        <f t="shared" si="3"/>
        <v>10967383</v>
      </c>
    </row>
    <row r="71" spans="1:16" s="4" customFormat="1" ht="15.75" customHeight="1">
      <c r="A71" s="26" t="s">
        <v>48</v>
      </c>
      <c r="B71" s="16" t="s">
        <v>273</v>
      </c>
      <c r="C71" s="32">
        <f>chèque!C71+courant!C71+épargne!C71+terme!C71+divers!C71</f>
        <v>8146</v>
      </c>
      <c r="D71" s="32">
        <f>chèque!D71+courant!D71+épargne!D71+terme!D71+divers!D71</f>
        <v>311368</v>
      </c>
      <c r="E71" s="32">
        <f>chèque!E71+courant!E71+épargne!E71+terme!E71+divers!E71</f>
        <v>12549</v>
      </c>
      <c r="F71" s="32">
        <f>chèque!F71+courant!F71+épargne!F71+terme!F71+divers!F71</f>
        <v>1370746</v>
      </c>
      <c r="G71" s="32">
        <f>chèque!G71+courant!G71+épargne!G71+terme!G71+divers!G71</f>
        <v>0</v>
      </c>
      <c r="H71" s="32">
        <f>chèque!H71+courant!H71+épargne!H71+terme!H71+divers!H71</f>
        <v>0</v>
      </c>
      <c r="I71" s="32">
        <f>chèque!I71+courant!I71+épargne!I71+terme!I71+divers!I71</f>
        <v>0</v>
      </c>
      <c r="J71" s="32">
        <f>chèque!J71+courant!J71+épargne!J71+terme!J71+divers!J71</f>
        <v>0</v>
      </c>
      <c r="K71" s="32">
        <f>chèque!K71+courant!K71+épargne!K71+terme!K71+divers!K71</f>
        <v>0</v>
      </c>
      <c r="L71" s="32">
        <f>chèque!L71+courant!L71+épargne!L71+terme!L71+divers!L71</f>
        <v>0</v>
      </c>
      <c r="M71" s="32">
        <f>chèque!M71+courant!M71+épargne!M71+terme!M71+divers!M71</f>
        <v>0</v>
      </c>
      <c r="N71" s="32">
        <f>chèque!N71+courant!N71+épargne!N71+terme!N71+divers!N71</f>
        <v>0</v>
      </c>
      <c r="O71" s="32">
        <f t="shared" si="2"/>
        <v>20695</v>
      </c>
      <c r="P71" s="32">
        <f t="shared" si="3"/>
        <v>1682114</v>
      </c>
    </row>
    <row r="72" spans="1:16" s="4" customFormat="1" ht="15.75" customHeight="1">
      <c r="A72" s="26" t="s">
        <v>49</v>
      </c>
      <c r="B72" s="16" t="s">
        <v>274</v>
      </c>
      <c r="C72" s="32">
        <f>chèque!C72+courant!C72+épargne!C72+terme!C72+divers!C72</f>
        <v>11684</v>
      </c>
      <c r="D72" s="32">
        <f>chèque!D72+courant!D72+épargne!D72+terme!D72+divers!D72</f>
        <v>273059</v>
      </c>
      <c r="E72" s="32">
        <f>chèque!E72+courant!E72+épargne!E72+terme!E72+divers!E72</f>
        <v>1083</v>
      </c>
      <c r="F72" s="32">
        <f>chèque!F72+courant!F72+épargne!F72+terme!F72+divers!F72</f>
        <v>58519</v>
      </c>
      <c r="G72" s="32">
        <f>chèque!G72+courant!G72+épargne!G72+terme!G72+divers!G72</f>
        <v>6</v>
      </c>
      <c r="H72" s="32">
        <f>chèque!H72+courant!H72+épargne!H72+terme!H72+divers!H72</f>
        <v>150</v>
      </c>
      <c r="I72" s="32">
        <f>chèque!I72+courant!I72+épargne!I72+terme!I72+divers!I72</f>
        <v>0</v>
      </c>
      <c r="J72" s="32">
        <f>chèque!J72+courant!J72+épargne!J72+terme!J72+divers!J72</f>
        <v>0</v>
      </c>
      <c r="K72" s="32">
        <f>chèque!K72+courant!K72+épargne!K72+terme!K72+divers!K72</f>
        <v>0</v>
      </c>
      <c r="L72" s="32">
        <f>chèque!L72+courant!L72+épargne!L72+terme!L72+divers!L72</f>
        <v>0</v>
      </c>
      <c r="M72" s="32">
        <f>chèque!M72+courant!M72+épargne!M72+terme!M72+divers!M72</f>
        <v>0</v>
      </c>
      <c r="N72" s="32">
        <f>chèque!N72+courant!N72+épargne!N72+terme!N72+divers!N72</f>
        <v>0</v>
      </c>
      <c r="O72" s="32">
        <f t="shared" si="2"/>
        <v>12773</v>
      </c>
      <c r="P72" s="32">
        <f t="shared" si="3"/>
        <v>331728</v>
      </c>
    </row>
    <row r="73" spans="1:16" s="4" customFormat="1" ht="15.75" customHeight="1">
      <c r="A73" s="26" t="s">
        <v>50</v>
      </c>
      <c r="B73" s="16" t="s">
        <v>275</v>
      </c>
      <c r="C73" s="32">
        <f>chèque!C73+courant!C73+épargne!C73+terme!C73+divers!C73</f>
        <v>80530</v>
      </c>
      <c r="D73" s="32">
        <f>chèque!D73+courant!D73+épargne!D73+terme!D73+divers!D73</f>
        <v>3367423</v>
      </c>
      <c r="E73" s="32">
        <f>chèque!E73+courant!E73+épargne!E73+terme!E73+divers!E73</f>
        <v>17187</v>
      </c>
      <c r="F73" s="32">
        <f>chèque!F73+courant!F73+épargne!F73+terme!F73+divers!F73</f>
        <v>1105437</v>
      </c>
      <c r="G73" s="32">
        <f>chèque!G73+courant!G73+épargne!G73+terme!G73+divers!G73</f>
        <v>443</v>
      </c>
      <c r="H73" s="32">
        <f>chèque!H73+courant!H73+épargne!H73+terme!H73+divers!H73</f>
        <v>20439</v>
      </c>
      <c r="I73" s="32">
        <f>chèque!I73+courant!I73+épargne!I73+terme!I73+divers!I73</f>
        <v>11</v>
      </c>
      <c r="J73" s="32">
        <f>chèque!J73+courant!J73+épargne!J73+terme!J73+divers!J73</f>
        <v>1918</v>
      </c>
      <c r="K73" s="32">
        <f>chèque!K73+courant!K73+épargne!K73+terme!K73+divers!K73</f>
        <v>11</v>
      </c>
      <c r="L73" s="32">
        <f>chèque!L73+courant!L73+épargne!L73+terme!L73+divers!L73</f>
        <v>401</v>
      </c>
      <c r="M73" s="32">
        <f>chèque!M73+courant!M73+épargne!M73+terme!M73+divers!M73</f>
        <v>0</v>
      </c>
      <c r="N73" s="32">
        <f>chèque!N73+courant!N73+épargne!N73+terme!N73+divers!N73</f>
        <v>0</v>
      </c>
      <c r="O73" s="32">
        <f t="shared" si="2"/>
        <v>98182</v>
      </c>
      <c r="P73" s="32">
        <f t="shared" si="3"/>
        <v>4495618</v>
      </c>
    </row>
    <row r="74" spans="1:16" s="4" customFormat="1" ht="15.75" customHeight="1">
      <c r="A74" s="26" t="s">
        <v>51</v>
      </c>
      <c r="B74" s="16" t="s">
        <v>276</v>
      </c>
      <c r="C74" s="32">
        <f>chèque!C74+courant!C74+épargne!C74+terme!C74+divers!C74</f>
        <v>12683</v>
      </c>
      <c r="D74" s="32">
        <f>chèque!D74+courant!D74+épargne!D74+terme!D74+divers!D74</f>
        <v>688972</v>
      </c>
      <c r="E74" s="32">
        <f>chèque!E74+courant!E74+épargne!E74+terme!E74+divers!E74</f>
        <v>12322</v>
      </c>
      <c r="F74" s="32">
        <f>chèque!F74+courant!F74+épargne!F74+terme!F74+divers!F74</f>
        <v>1358465</v>
      </c>
      <c r="G74" s="32">
        <f>chèque!G74+courant!G74+épargne!G74+terme!G74+divers!G74</f>
        <v>13</v>
      </c>
      <c r="H74" s="32">
        <f>chèque!H74+courant!H74+épargne!H74+terme!H74+divers!H74</f>
        <v>90</v>
      </c>
      <c r="I74" s="32">
        <f>chèque!I74+courant!I74+épargne!I74+terme!I74+divers!I74</f>
        <v>0</v>
      </c>
      <c r="J74" s="32">
        <f>chèque!J74+courant!J74+épargne!J74+terme!J74+divers!J74</f>
        <v>0</v>
      </c>
      <c r="K74" s="32">
        <f>chèque!K74+courant!K74+épargne!K74+terme!K74+divers!K74</f>
        <v>0</v>
      </c>
      <c r="L74" s="32">
        <f>chèque!L74+courant!L74+épargne!L74+terme!L74+divers!L74</f>
        <v>0</v>
      </c>
      <c r="M74" s="32">
        <f>chèque!M74+courant!M74+épargne!M74+terme!M74+divers!M74</f>
        <v>0</v>
      </c>
      <c r="N74" s="32">
        <f>chèque!N74+courant!N74+épargne!N74+terme!N74+divers!N74</f>
        <v>0</v>
      </c>
      <c r="O74" s="32">
        <f t="shared" si="2"/>
        <v>25018</v>
      </c>
      <c r="P74" s="32">
        <f t="shared" si="3"/>
        <v>2047527</v>
      </c>
    </row>
    <row r="75" spans="1:16" s="4" customFormat="1" ht="15.75" customHeight="1">
      <c r="A75" s="26" t="s">
        <v>52</v>
      </c>
      <c r="B75" s="16" t="s">
        <v>277</v>
      </c>
      <c r="C75" s="32">
        <f>chèque!C75+courant!C75+épargne!C75+terme!C75+divers!C75</f>
        <v>84404</v>
      </c>
      <c r="D75" s="32">
        <f>chèque!D75+courant!D75+épargne!D75+terme!D75+divers!D75</f>
        <v>5767653</v>
      </c>
      <c r="E75" s="32">
        <f>chèque!E75+courant!E75+épargne!E75+terme!E75+divers!E75</f>
        <v>64232</v>
      </c>
      <c r="F75" s="32">
        <f>chèque!F75+courant!F75+épargne!F75+terme!F75+divers!F75</f>
        <v>9085371</v>
      </c>
      <c r="G75" s="32">
        <f>chèque!G75+courant!G75+épargne!G75+terme!G75+divers!G75</f>
        <v>446</v>
      </c>
      <c r="H75" s="32">
        <f>chèque!H75+courant!H75+épargne!H75+terme!H75+divers!H75</f>
        <v>82305</v>
      </c>
      <c r="I75" s="32">
        <f>chèque!I75+courant!I75+épargne!I75+terme!I75+divers!I75</f>
        <v>0</v>
      </c>
      <c r="J75" s="32">
        <f>chèque!J75+courant!J75+épargne!J75+terme!J75+divers!J75</f>
        <v>0</v>
      </c>
      <c r="K75" s="32">
        <f>chèque!K75+courant!K75+épargne!K75+terme!K75+divers!K75</f>
        <v>12</v>
      </c>
      <c r="L75" s="32">
        <f>chèque!L75+courant!L75+épargne!L75+terme!L75+divers!L75</f>
        <v>709</v>
      </c>
      <c r="M75" s="32">
        <f>chèque!M75+courant!M75+épargne!M75+terme!M75+divers!M75</f>
        <v>0</v>
      </c>
      <c r="N75" s="32">
        <f>chèque!N75+courant!N75+épargne!N75+terme!N75+divers!N75</f>
        <v>0</v>
      </c>
      <c r="O75" s="32">
        <f t="shared" si="2"/>
        <v>149094</v>
      </c>
      <c r="P75" s="32">
        <f t="shared" si="3"/>
        <v>14936038</v>
      </c>
    </row>
    <row r="76" spans="1:16" s="4" customFormat="1" ht="15.75" customHeight="1">
      <c r="A76" s="26" t="s">
        <v>53</v>
      </c>
      <c r="B76" s="16" t="s">
        <v>278</v>
      </c>
      <c r="C76" s="32">
        <f>chèque!C76+courant!C76+épargne!C76+terme!C76+divers!C76</f>
        <v>30068</v>
      </c>
      <c r="D76" s="32">
        <f>chèque!D76+courant!D76+épargne!D76+terme!D76+divers!D76</f>
        <v>681186</v>
      </c>
      <c r="E76" s="32">
        <f>chèque!E76+courant!E76+épargne!E76+terme!E76+divers!E76</f>
        <v>6576</v>
      </c>
      <c r="F76" s="32">
        <f>chèque!F76+courant!F76+épargne!F76+terme!F76+divers!F76</f>
        <v>409202</v>
      </c>
      <c r="G76" s="32">
        <f>chèque!G76+courant!G76+épargne!G76+terme!G76+divers!G76</f>
        <v>226</v>
      </c>
      <c r="H76" s="32">
        <f>chèque!H76+courant!H76+épargne!H76+terme!H76+divers!H76</f>
        <v>12707</v>
      </c>
      <c r="I76" s="32">
        <f>chèque!I76+courant!I76+épargne!I76+terme!I76+divers!I76</f>
        <v>21</v>
      </c>
      <c r="J76" s="32">
        <f>chèque!J76+courant!J76+épargne!J76+terme!J76+divers!J76</f>
        <v>1728</v>
      </c>
      <c r="K76" s="32">
        <f>chèque!K76+courant!K76+épargne!K76+terme!K76+divers!K76</f>
        <v>1</v>
      </c>
      <c r="L76" s="32">
        <f>chèque!L76+courant!L76+épargne!L76+terme!L76+divers!L76</f>
        <v>2</v>
      </c>
      <c r="M76" s="32">
        <f>chèque!M76+courant!M76+épargne!M76+terme!M76+divers!M76</f>
        <v>0</v>
      </c>
      <c r="N76" s="32">
        <f>chèque!N76+courant!N76+épargne!N76+terme!N76+divers!N76</f>
        <v>0</v>
      </c>
      <c r="O76" s="32">
        <f t="shared" si="2"/>
        <v>36892</v>
      </c>
      <c r="P76" s="32">
        <f t="shared" si="3"/>
        <v>1104825</v>
      </c>
    </row>
    <row r="77" spans="1:16" s="4" customFormat="1" ht="15.75" customHeight="1">
      <c r="A77" s="26" t="s">
        <v>54</v>
      </c>
      <c r="B77" s="16" t="s">
        <v>279</v>
      </c>
      <c r="C77" s="32">
        <f>chèque!C77+courant!C77+épargne!C77+terme!C77+divers!C77</f>
        <v>15789</v>
      </c>
      <c r="D77" s="32">
        <f>chèque!D77+courant!D77+épargne!D77+terme!D77+divers!D77</f>
        <v>428498</v>
      </c>
      <c r="E77" s="32">
        <f>chèque!E77+courant!E77+épargne!E77+terme!E77+divers!E77</f>
        <v>1317</v>
      </c>
      <c r="F77" s="32">
        <f>chèque!F77+courant!F77+épargne!F77+terme!F77+divers!F77</f>
        <v>71800</v>
      </c>
      <c r="G77" s="32">
        <f>chèque!G77+courant!G77+épargne!G77+terme!G77+divers!G77</f>
        <v>12</v>
      </c>
      <c r="H77" s="32">
        <f>chèque!H77+courant!H77+épargne!H77+terme!H77+divers!H77</f>
        <v>34</v>
      </c>
      <c r="I77" s="32">
        <f>chèque!I77+courant!I77+épargne!I77+terme!I77+divers!I77</f>
        <v>0</v>
      </c>
      <c r="J77" s="32">
        <f>chèque!J77+courant!J77+épargne!J77+terme!J77+divers!J77</f>
        <v>0</v>
      </c>
      <c r="K77" s="32">
        <f>chèque!K77+courant!K77+épargne!K77+terme!K77+divers!K77</f>
        <v>0</v>
      </c>
      <c r="L77" s="32">
        <f>chèque!L77+courant!L77+épargne!L77+terme!L77+divers!L77</f>
        <v>0</v>
      </c>
      <c r="M77" s="32">
        <f>chèque!M77+courant!M77+épargne!M77+terme!M77+divers!M77</f>
        <v>0</v>
      </c>
      <c r="N77" s="32">
        <f>chèque!N77+courant!N77+épargne!N77+terme!N77+divers!N77</f>
        <v>0</v>
      </c>
      <c r="O77" s="32">
        <f t="shared" si="2"/>
        <v>17118</v>
      </c>
      <c r="P77" s="32">
        <f t="shared" si="3"/>
        <v>500332</v>
      </c>
    </row>
    <row r="78" spans="1:16" s="4" customFormat="1" ht="15.75" customHeight="1">
      <c r="A78" s="26" t="s">
        <v>55</v>
      </c>
      <c r="B78" s="16" t="s">
        <v>280</v>
      </c>
      <c r="C78" s="32">
        <f>chèque!C78+courant!C78+épargne!C78+terme!C78+divers!C78</f>
        <v>25634</v>
      </c>
      <c r="D78" s="32">
        <f>chèque!D78+courant!D78+épargne!D78+terme!D78+divers!D78</f>
        <v>550436</v>
      </c>
      <c r="E78" s="32">
        <f>chèque!E78+courant!E78+épargne!E78+terme!E78+divers!E78</f>
        <v>5215</v>
      </c>
      <c r="F78" s="32">
        <f>chèque!F78+courant!F78+épargne!F78+terme!F78+divers!F78</f>
        <v>345487</v>
      </c>
      <c r="G78" s="32">
        <f>chèque!G78+courant!G78+épargne!G78+terme!G78+divers!G78</f>
        <v>9</v>
      </c>
      <c r="H78" s="32">
        <f>chèque!H78+courant!H78+épargne!H78+terme!H78+divers!H78</f>
        <v>91</v>
      </c>
      <c r="I78" s="32">
        <f>chèque!I78+courant!I78+épargne!I78+terme!I78+divers!I78</f>
        <v>0</v>
      </c>
      <c r="J78" s="32">
        <f>chèque!J78+courant!J78+épargne!J78+terme!J78+divers!J78</f>
        <v>0</v>
      </c>
      <c r="K78" s="32">
        <f>chèque!K78+courant!K78+épargne!K78+terme!K78+divers!K78</f>
        <v>0</v>
      </c>
      <c r="L78" s="32">
        <f>chèque!L78+courant!L78+épargne!L78+terme!L78+divers!L78</f>
        <v>0</v>
      </c>
      <c r="M78" s="32">
        <f>chèque!M78+courant!M78+épargne!M78+terme!M78+divers!M78</f>
        <v>0</v>
      </c>
      <c r="N78" s="32">
        <f>chèque!N78+courant!N78+épargne!N78+terme!N78+divers!N78</f>
        <v>0</v>
      </c>
      <c r="O78" s="32">
        <f t="shared" si="2"/>
        <v>30858</v>
      </c>
      <c r="P78" s="32">
        <f t="shared" si="3"/>
        <v>896014</v>
      </c>
    </row>
    <row r="79" spans="1:16" s="4" customFormat="1" ht="15.75" customHeight="1">
      <c r="A79" s="26" t="s">
        <v>56</v>
      </c>
      <c r="B79" s="16" t="s">
        <v>281</v>
      </c>
      <c r="C79" s="32">
        <f>chèque!C79+courant!C79+épargne!C79+terme!C79+divers!C79</f>
        <v>143634</v>
      </c>
      <c r="D79" s="32">
        <f>chèque!D79+courant!D79+épargne!D79+terme!D79+divers!D79</f>
        <v>6012792</v>
      </c>
      <c r="E79" s="32">
        <f>chèque!E79+courant!E79+épargne!E79+terme!E79+divers!E79</f>
        <v>71945</v>
      </c>
      <c r="F79" s="32">
        <f>chèque!F79+courant!F79+épargne!F79+terme!F79+divers!F79</f>
        <v>4450189</v>
      </c>
      <c r="G79" s="32">
        <f>chèque!G79+courant!G79+épargne!G79+terme!G79+divers!G79</f>
        <v>825</v>
      </c>
      <c r="H79" s="32">
        <f>chèque!H79+courant!H79+épargne!H79+terme!H79+divers!H79</f>
        <v>30964</v>
      </c>
      <c r="I79" s="32">
        <f>chèque!I79+courant!I79+épargne!I79+terme!I79+divers!I79</f>
        <v>8</v>
      </c>
      <c r="J79" s="32">
        <f>chèque!J79+courant!J79+épargne!J79+terme!J79+divers!J79</f>
        <v>114</v>
      </c>
      <c r="K79" s="32">
        <f>chèque!K79+courant!K79+épargne!K79+terme!K79+divers!K79</f>
        <v>33</v>
      </c>
      <c r="L79" s="32">
        <f>chèque!L79+courant!L79+épargne!L79+terme!L79+divers!L79</f>
        <v>3109</v>
      </c>
      <c r="M79" s="32">
        <f>chèque!M79+courant!M79+épargne!M79+terme!M79+divers!M79</f>
        <v>0</v>
      </c>
      <c r="N79" s="32">
        <f>chèque!N79+courant!N79+épargne!N79+terme!N79+divers!N79</f>
        <v>0</v>
      </c>
      <c r="O79" s="32">
        <f t="shared" si="2"/>
        <v>216445</v>
      </c>
      <c r="P79" s="32">
        <f t="shared" si="3"/>
        <v>10497168</v>
      </c>
    </row>
    <row r="80" spans="1:16" s="4" customFormat="1" ht="15.75" customHeight="1">
      <c r="A80" s="26" t="s">
        <v>57</v>
      </c>
      <c r="B80" s="16" t="s">
        <v>282</v>
      </c>
      <c r="C80" s="32">
        <f>chèque!C80+courant!C80+épargne!C80+terme!C80+divers!C80</f>
        <v>24062</v>
      </c>
      <c r="D80" s="32">
        <f>chèque!D80+courant!D80+épargne!D80+terme!D80+divers!D80</f>
        <v>868244</v>
      </c>
      <c r="E80" s="32">
        <f>chèque!E80+courant!E80+épargne!E80+terme!E80+divers!E80</f>
        <v>3955</v>
      </c>
      <c r="F80" s="32">
        <f>chèque!F80+courant!F80+épargne!F80+terme!F80+divers!F80</f>
        <v>256883</v>
      </c>
      <c r="G80" s="32">
        <f>chèque!G80+courant!G80+épargne!G80+terme!G80+divers!G80</f>
        <v>10</v>
      </c>
      <c r="H80" s="32">
        <f>chèque!H80+courant!H80+épargne!H80+terme!H80+divers!H80</f>
        <v>482</v>
      </c>
      <c r="I80" s="32">
        <f>chèque!I80+courant!I80+épargne!I80+terme!I80+divers!I80</f>
        <v>0</v>
      </c>
      <c r="J80" s="32">
        <f>chèque!J80+courant!J80+épargne!J80+terme!J80+divers!J80</f>
        <v>0</v>
      </c>
      <c r="K80" s="32">
        <f>chèque!K80+courant!K80+épargne!K80+terme!K80+divers!K80</f>
        <v>0</v>
      </c>
      <c r="L80" s="32">
        <f>chèque!L80+courant!L80+épargne!L80+terme!L80+divers!L80</f>
        <v>0</v>
      </c>
      <c r="M80" s="32">
        <f>chèque!M80+courant!M80+épargne!M80+terme!M80+divers!M80</f>
        <v>0</v>
      </c>
      <c r="N80" s="32">
        <f>chèque!N80+courant!N80+épargne!N80+terme!N80+divers!N80</f>
        <v>0</v>
      </c>
      <c r="O80" s="32">
        <f t="shared" si="2"/>
        <v>28027</v>
      </c>
      <c r="P80" s="32">
        <f t="shared" si="3"/>
        <v>1125609</v>
      </c>
    </row>
    <row r="81" spans="1:16" s="4" customFormat="1" ht="15.75" customHeight="1">
      <c r="A81" s="26" t="s">
        <v>58</v>
      </c>
      <c r="B81" s="16" t="s">
        <v>283</v>
      </c>
      <c r="C81" s="32">
        <f>chèque!C81+courant!C81+épargne!C81+terme!C81+divers!C81</f>
        <v>493346</v>
      </c>
      <c r="D81" s="32">
        <f>chèque!D81+courant!D81+épargne!D81+terme!D81+divers!D81</f>
        <v>44156955</v>
      </c>
      <c r="E81" s="32">
        <f>chèque!E81+courant!E81+épargne!E81+terme!E81+divers!E81</f>
        <v>47077</v>
      </c>
      <c r="F81" s="32">
        <f>chèque!F81+courant!F81+épargne!F81+terme!F81+divers!F81</f>
        <v>3603679</v>
      </c>
      <c r="G81" s="32">
        <f>chèque!G81+courant!G81+épargne!G81+terme!G81+divers!G81</f>
        <v>3470</v>
      </c>
      <c r="H81" s="32">
        <f>chèque!H81+courant!H81+épargne!H81+terme!H81+divers!H81</f>
        <v>454225</v>
      </c>
      <c r="I81" s="32">
        <f>chèque!I81+courant!I81+épargne!I81+terme!I81+divers!I81</f>
        <v>1225</v>
      </c>
      <c r="J81" s="32">
        <f>chèque!J81+courant!J81+épargne!J81+terme!J81+divers!J81</f>
        <v>603927</v>
      </c>
      <c r="K81" s="32">
        <f>chèque!K81+courant!K81+épargne!K81+terme!K81+divers!K81</f>
        <v>95</v>
      </c>
      <c r="L81" s="32">
        <f>chèque!L81+courant!L81+épargne!L81+terme!L81+divers!L81</f>
        <v>18480</v>
      </c>
      <c r="M81" s="32">
        <f>chèque!M81+courant!M81+épargne!M81+terme!M81+divers!M81</f>
        <v>85</v>
      </c>
      <c r="N81" s="32">
        <f>chèque!N81+courant!N81+épargne!N81+terme!N81+divers!N81</f>
        <v>117934</v>
      </c>
      <c r="O81" s="32">
        <f t="shared" si="2"/>
        <v>545298</v>
      </c>
      <c r="P81" s="32">
        <f t="shared" si="3"/>
        <v>48955200</v>
      </c>
    </row>
    <row r="82" spans="1:16" s="4" customFormat="1" ht="15.75" customHeight="1">
      <c r="A82" s="26" t="s">
        <v>59</v>
      </c>
      <c r="B82" s="16" t="s">
        <v>284</v>
      </c>
      <c r="C82" s="32">
        <f>chèque!C82+courant!C82+épargne!C82+terme!C82+divers!C82</f>
        <v>72725</v>
      </c>
      <c r="D82" s="32">
        <f>chèque!D82+courant!D82+épargne!D82+terme!D82+divers!D82</f>
        <v>2225512</v>
      </c>
      <c r="E82" s="32">
        <f>chèque!E82+courant!E82+épargne!E82+terme!E82+divers!E82</f>
        <v>7147</v>
      </c>
      <c r="F82" s="32">
        <f>chèque!F82+courant!F82+épargne!F82+terme!F82+divers!F82</f>
        <v>369540</v>
      </c>
      <c r="G82" s="32">
        <f>chèque!G82+courant!G82+épargne!G82+terme!G82+divers!G82</f>
        <v>205</v>
      </c>
      <c r="H82" s="32">
        <f>chèque!H82+courant!H82+épargne!H82+terme!H82+divers!H82</f>
        <v>7324</v>
      </c>
      <c r="I82" s="32">
        <f>chèque!I82+courant!I82+épargne!I82+terme!I82+divers!I82</f>
        <v>4</v>
      </c>
      <c r="J82" s="32">
        <f>chèque!J82+courant!J82+épargne!J82+terme!J82+divers!J82</f>
        <v>43</v>
      </c>
      <c r="K82" s="32">
        <f>chèque!K82+courant!K82+épargne!K82+terme!K82+divers!K82</f>
        <v>5</v>
      </c>
      <c r="L82" s="32">
        <f>chèque!L82+courant!L82+épargne!L82+terme!L82+divers!L82</f>
        <v>67</v>
      </c>
      <c r="M82" s="32">
        <f>chèque!M82+courant!M82+épargne!M82+terme!M82+divers!M82</f>
        <v>0</v>
      </c>
      <c r="N82" s="32">
        <f>chèque!N82+courant!N82+épargne!N82+terme!N82+divers!N82</f>
        <v>0</v>
      </c>
      <c r="O82" s="32">
        <f t="shared" si="2"/>
        <v>80086</v>
      </c>
      <c r="P82" s="32">
        <f t="shared" si="3"/>
        <v>2602486</v>
      </c>
    </row>
    <row r="83" spans="1:16" s="4" customFormat="1" ht="15.75" customHeight="1">
      <c r="A83" s="26" t="s">
        <v>60</v>
      </c>
      <c r="B83" s="16" t="s">
        <v>285</v>
      </c>
      <c r="C83" s="32">
        <f>chèque!C83+courant!C83+épargne!C83+terme!C83+divers!C83</f>
        <v>137218</v>
      </c>
      <c r="D83" s="32">
        <f>chèque!D83+courant!D83+épargne!D83+terme!D83+divers!D83</f>
        <v>3708701</v>
      </c>
      <c r="E83" s="32">
        <f>chèque!E83+courant!E83+épargne!E83+terme!E83+divers!E83</f>
        <v>19168</v>
      </c>
      <c r="F83" s="32">
        <f>chèque!F83+courant!F83+épargne!F83+terme!F83+divers!F83</f>
        <v>1005055</v>
      </c>
      <c r="G83" s="32">
        <f>chèque!G83+courant!G83+épargne!G83+terme!G83+divers!G83</f>
        <v>154</v>
      </c>
      <c r="H83" s="32">
        <f>chèque!H83+courant!H83+épargne!H83+terme!H83+divers!H83</f>
        <v>4874</v>
      </c>
      <c r="I83" s="32">
        <f>chèque!I83+courant!I83+épargne!I83+terme!I83+divers!I83</f>
        <v>3</v>
      </c>
      <c r="J83" s="32">
        <f>chèque!J83+courant!J83+épargne!J83+terme!J83+divers!J83</f>
        <v>80</v>
      </c>
      <c r="K83" s="32">
        <f>chèque!K83+courant!K83+épargne!K83+terme!K83+divers!K83</f>
        <v>5</v>
      </c>
      <c r="L83" s="32">
        <f>chèque!L83+courant!L83+épargne!L83+terme!L83+divers!L83</f>
        <v>305</v>
      </c>
      <c r="M83" s="32">
        <f>chèque!M83+courant!M83+épargne!M83+terme!M83+divers!M83</f>
        <v>0</v>
      </c>
      <c r="N83" s="32">
        <f>chèque!N83+courant!N83+épargne!N83+terme!N83+divers!N83</f>
        <v>0</v>
      </c>
      <c r="O83" s="32">
        <f t="shared" si="2"/>
        <v>156548</v>
      </c>
      <c r="P83" s="32">
        <f t="shared" si="3"/>
        <v>4719015</v>
      </c>
    </row>
    <row r="84" spans="1:16" s="4" customFormat="1" ht="15.75" customHeight="1">
      <c r="A84" s="27" t="s">
        <v>61</v>
      </c>
      <c r="B84" s="17" t="s">
        <v>286</v>
      </c>
      <c r="C84" s="33">
        <f>chèque!C84+courant!C84+épargne!C84+terme!C84+divers!C84</f>
        <v>15423</v>
      </c>
      <c r="D84" s="33">
        <f>chèque!D84+courant!D84+épargne!D84+terme!D84+divers!D84</f>
        <v>479763</v>
      </c>
      <c r="E84" s="33">
        <f>chèque!E84+courant!E84+épargne!E84+terme!E84+divers!E84</f>
        <v>5109</v>
      </c>
      <c r="F84" s="33">
        <f>chèque!F84+courant!F84+épargne!F84+terme!F84+divers!F84</f>
        <v>313281</v>
      </c>
      <c r="G84" s="33">
        <f>chèque!G84+courant!G84+épargne!G84+terme!G84+divers!G84</f>
        <v>7</v>
      </c>
      <c r="H84" s="33">
        <f>chèque!H84+courant!H84+épargne!H84+terme!H84+divers!H84</f>
        <v>28</v>
      </c>
      <c r="I84" s="33">
        <f>chèque!I84+courant!I84+épargne!I84+terme!I84+divers!I84</f>
        <v>0</v>
      </c>
      <c r="J84" s="33">
        <f>chèque!J84+courant!J84+épargne!J84+terme!J84+divers!J84</f>
        <v>0</v>
      </c>
      <c r="K84" s="33">
        <f>chèque!K84+courant!K84+épargne!K84+terme!K84+divers!K84</f>
        <v>0</v>
      </c>
      <c r="L84" s="33">
        <f>chèque!L84+courant!L84+épargne!L84+terme!L84+divers!L84</f>
        <v>0</v>
      </c>
      <c r="M84" s="33">
        <f>chèque!M84+courant!M84+épargne!M84+terme!M84+divers!M84</f>
        <v>0</v>
      </c>
      <c r="N84" s="33">
        <f>chèque!N84+courant!N84+épargne!N84+terme!N84+divers!N84</f>
        <v>0</v>
      </c>
      <c r="O84" s="33">
        <f>C84+E84+G84+I84+K84+M84</f>
        <v>20539</v>
      </c>
      <c r="P84" s="33">
        <f>D84+F84+H84+J84+L84+N84</f>
        <v>793072</v>
      </c>
    </row>
    <row r="85" spans="1:16" s="4" customFormat="1" ht="15.75" customHeight="1">
      <c r="A85" s="26" t="s">
        <v>62</v>
      </c>
      <c r="B85" s="16" t="s">
        <v>287</v>
      </c>
      <c r="C85" s="32">
        <f>chèque!C85+courant!C85+épargne!C85+terme!C85+divers!C85</f>
        <v>23997</v>
      </c>
      <c r="D85" s="32">
        <f>chèque!D85+courant!D85+épargne!D85+terme!D85+divers!D85</f>
        <v>540607</v>
      </c>
      <c r="E85" s="32">
        <f>chèque!E85+courant!E85+épargne!E85+terme!E85+divers!E85</f>
        <v>4866</v>
      </c>
      <c r="F85" s="32">
        <f>chèque!F85+courant!F85+épargne!F85+terme!F85+divers!F85</f>
        <v>327514</v>
      </c>
      <c r="G85" s="32">
        <f>chèque!G85+courant!G85+épargne!G85+terme!G85+divers!G85</f>
        <v>27</v>
      </c>
      <c r="H85" s="32">
        <f>chèque!H85+courant!H85+épargne!H85+terme!H85+divers!H85</f>
        <v>846</v>
      </c>
      <c r="I85" s="32">
        <f>chèque!I85+courant!I85+épargne!I85+terme!I85+divers!I85</f>
        <v>0</v>
      </c>
      <c r="J85" s="32">
        <f>chèque!J85+courant!J85+épargne!J85+terme!J85+divers!J85</f>
        <v>0</v>
      </c>
      <c r="K85" s="32">
        <f>chèque!K85+courant!K85+épargne!K85+terme!K85+divers!K85</f>
        <v>1</v>
      </c>
      <c r="L85" s="32">
        <f>chèque!L85+courant!L85+épargne!L85+terme!L85+divers!L85</f>
        <v>405</v>
      </c>
      <c r="M85" s="32">
        <f>chèque!M85+courant!M85+épargne!M85+terme!M85+divers!M85</f>
        <v>0</v>
      </c>
      <c r="N85" s="32">
        <f>chèque!N85+courant!N85+épargne!N85+terme!N85+divers!N85</f>
        <v>0</v>
      </c>
      <c r="O85" s="32">
        <f>C85+E85+G85+I85+K85+M85</f>
        <v>28891</v>
      </c>
      <c r="P85" s="32">
        <f>D85+F85+H85+J85+L85+N85</f>
        <v>869372</v>
      </c>
    </row>
    <row r="86" spans="1:16" s="4" customFormat="1" ht="15.75" customHeight="1">
      <c r="A86" s="26" t="s">
        <v>63</v>
      </c>
      <c r="B86" s="16" t="s">
        <v>288</v>
      </c>
      <c r="C86" s="32">
        <f>chèque!C86+courant!C86+épargne!C86+terme!C86+divers!C86</f>
        <v>4593</v>
      </c>
      <c r="D86" s="32">
        <f>chèque!D86+courant!D86+épargne!D86+terme!D86+divers!D86</f>
        <v>184332</v>
      </c>
      <c r="E86" s="32">
        <f>chèque!E86+courant!E86+épargne!E86+terme!E86+divers!E86</f>
        <v>2383</v>
      </c>
      <c r="F86" s="32">
        <f>chèque!F86+courant!F86+épargne!F86+terme!F86+divers!F86</f>
        <v>217791</v>
      </c>
      <c r="G86" s="32">
        <f>chèque!G86+courant!G86+épargne!G86+terme!G86+divers!G86</f>
        <v>2</v>
      </c>
      <c r="H86" s="32">
        <f>chèque!H86+courant!H86+épargne!H86+terme!H86+divers!H86</f>
        <v>47</v>
      </c>
      <c r="I86" s="32">
        <f>chèque!I86+courant!I86+épargne!I86+terme!I86+divers!I86</f>
        <v>0</v>
      </c>
      <c r="J86" s="32">
        <f>chèque!J86+courant!J86+épargne!J86+terme!J86+divers!J86</f>
        <v>0</v>
      </c>
      <c r="K86" s="32">
        <f>chèque!K86+courant!K86+épargne!K86+terme!K86+divers!K86</f>
        <v>0</v>
      </c>
      <c r="L86" s="32">
        <f>chèque!L86+courant!L86+épargne!L86+terme!L86+divers!L86</f>
        <v>0</v>
      </c>
      <c r="M86" s="32">
        <f>chèque!M86+courant!M86+épargne!M86+terme!M86+divers!M86</f>
        <v>0</v>
      </c>
      <c r="N86" s="32">
        <f>chèque!N86+courant!N86+épargne!N86+terme!N86+divers!N86</f>
        <v>0</v>
      </c>
      <c r="O86" s="32">
        <f>C86+E86+G86+I86+K86+M86</f>
        <v>6978</v>
      </c>
      <c r="P86" s="32">
        <f>D86+F86+H86+J86+L86+N86</f>
        <v>402170</v>
      </c>
    </row>
    <row r="87" spans="1:16" s="4" customFormat="1" ht="15.75" customHeight="1">
      <c r="A87" s="26" t="s">
        <v>64</v>
      </c>
      <c r="B87" s="16" t="s">
        <v>289</v>
      </c>
      <c r="C87" s="32">
        <f>chèque!C87+courant!C87+épargne!C87+terme!C87+divers!C87</f>
        <v>45163</v>
      </c>
      <c r="D87" s="32">
        <f>chèque!D87+courant!D87+épargne!D87+terme!D87+divers!D87</f>
        <v>1388473</v>
      </c>
      <c r="E87" s="32">
        <f>chèque!E87+courant!E87+épargne!E87+terme!E87+divers!E87</f>
        <v>7946</v>
      </c>
      <c r="F87" s="32">
        <f>chèque!F87+courant!F87+épargne!F87+terme!F87+divers!F87</f>
        <v>544290</v>
      </c>
      <c r="G87" s="32">
        <f>chèque!G87+courant!G87+épargne!G87+terme!G87+divers!G87</f>
        <v>29</v>
      </c>
      <c r="H87" s="32">
        <f>chèque!H87+courant!H87+épargne!H87+terme!H87+divers!H87</f>
        <v>1197</v>
      </c>
      <c r="I87" s="32">
        <f>chèque!I87+courant!I87+épargne!I87+terme!I87+divers!I87</f>
        <v>6</v>
      </c>
      <c r="J87" s="32">
        <f>chèque!J87+courant!J87+épargne!J87+terme!J87+divers!J87</f>
        <v>20669</v>
      </c>
      <c r="K87" s="32">
        <f>chèque!K87+courant!K87+épargne!K87+terme!K87+divers!K87</f>
        <v>1</v>
      </c>
      <c r="L87" s="32">
        <f>chèque!L87+courant!L87+épargne!L87+terme!L87+divers!L87</f>
        <v>4</v>
      </c>
      <c r="M87" s="32">
        <f>chèque!M87+courant!M87+épargne!M87+terme!M87+divers!M87</f>
        <v>0</v>
      </c>
      <c r="N87" s="32">
        <f>chèque!N87+courant!N87+épargne!N87+terme!N87+divers!N87</f>
        <v>0</v>
      </c>
      <c r="O87" s="32">
        <f aca="true" t="shared" si="4" ref="O87:O108">C87+E87+G87+I87+K87+M87</f>
        <v>53145</v>
      </c>
      <c r="P87" s="32">
        <f aca="true" t="shared" si="5" ref="P87:P108">D87+F87+H87+J87+L87+N87</f>
        <v>1954633</v>
      </c>
    </row>
    <row r="88" spans="1:16" s="4" customFormat="1" ht="15.75" customHeight="1">
      <c r="A88" s="26" t="s">
        <v>65</v>
      </c>
      <c r="B88" s="16" t="s">
        <v>290</v>
      </c>
      <c r="C88" s="32">
        <f>chèque!C88+courant!C88+épargne!C88+terme!C88+divers!C88</f>
        <v>15527</v>
      </c>
      <c r="D88" s="32">
        <f>chèque!D88+courant!D88+épargne!D88+terme!D88+divers!D88</f>
        <v>440069</v>
      </c>
      <c r="E88" s="32">
        <f>chèque!E88+courant!E88+épargne!E88+terme!E88+divers!E88</f>
        <v>1338</v>
      </c>
      <c r="F88" s="32">
        <f>chèque!F88+courant!F88+épargne!F88+terme!F88+divers!F88</f>
        <v>79731</v>
      </c>
      <c r="G88" s="32">
        <f>chèque!G88+courant!G88+épargne!G88+terme!G88+divers!G88</f>
        <v>2</v>
      </c>
      <c r="H88" s="32">
        <f>chèque!H88+courant!H88+épargne!H88+terme!H88+divers!H88</f>
        <v>78</v>
      </c>
      <c r="I88" s="32">
        <f>chèque!I88+courant!I88+épargne!I88+terme!I88+divers!I88</f>
        <v>0</v>
      </c>
      <c r="J88" s="32">
        <f>chèque!J88+courant!J88+épargne!J88+terme!J88+divers!J88</f>
        <v>0</v>
      </c>
      <c r="K88" s="32">
        <f>chèque!K88+courant!K88+épargne!K88+terme!K88+divers!K88</f>
        <v>0</v>
      </c>
      <c r="L88" s="32">
        <f>chèque!L88+courant!L88+épargne!L88+terme!L88+divers!L88</f>
        <v>0</v>
      </c>
      <c r="M88" s="32">
        <f>chèque!M88+courant!M88+épargne!M88+terme!M88+divers!M88</f>
        <v>0</v>
      </c>
      <c r="N88" s="32">
        <f>chèque!N88+courant!N88+épargne!N88+terme!N88+divers!N88</f>
        <v>0</v>
      </c>
      <c r="O88" s="32">
        <f t="shared" si="4"/>
        <v>16867</v>
      </c>
      <c r="P88" s="32">
        <f t="shared" si="5"/>
        <v>519878</v>
      </c>
    </row>
    <row r="89" spans="1:16" s="4" customFormat="1" ht="15.75" customHeight="1">
      <c r="A89" s="26" t="s">
        <v>66</v>
      </c>
      <c r="B89" s="16" t="s">
        <v>291</v>
      </c>
      <c r="C89" s="32">
        <f>chèque!C89+courant!C89+épargne!C89+terme!C89+divers!C89</f>
        <v>23568</v>
      </c>
      <c r="D89" s="32">
        <f>chèque!D89+courant!D89+épargne!D89+terme!D89+divers!D89</f>
        <v>601885</v>
      </c>
      <c r="E89" s="32">
        <f>chèque!E89+courant!E89+épargne!E89+terme!E89+divers!E89</f>
        <v>4624</v>
      </c>
      <c r="F89" s="32">
        <f>chèque!F89+courant!F89+épargne!F89+terme!F89+divers!F89</f>
        <v>268582</v>
      </c>
      <c r="G89" s="32">
        <f>chèque!G89+courant!G89+épargne!G89+terme!G89+divers!G89</f>
        <v>42</v>
      </c>
      <c r="H89" s="32">
        <f>chèque!H89+courant!H89+épargne!H89+terme!H89+divers!H89</f>
        <v>201</v>
      </c>
      <c r="I89" s="32">
        <f>chèque!I89+courant!I89+épargne!I89+terme!I89+divers!I89</f>
        <v>0</v>
      </c>
      <c r="J89" s="32">
        <f>chèque!J89+courant!J89+épargne!J89+terme!J89+divers!J89</f>
        <v>0</v>
      </c>
      <c r="K89" s="32">
        <f>chèque!K89+courant!K89+épargne!K89+terme!K89+divers!K89</f>
        <v>0</v>
      </c>
      <c r="L89" s="32">
        <f>chèque!L89+courant!L89+épargne!L89+terme!L89+divers!L89</f>
        <v>0</v>
      </c>
      <c r="M89" s="32">
        <f>chèque!M89+courant!M89+épargne!M89+terme!M89+divers!M89</f>
        <v>0</v>
      </c>
      <c r="N89" s="32">
        <f>chèque!N89+courant!N89+épargne!N89+terme!N89+divers!N89</f>
        <v>0</v>
      </c>
      <c r="O89" s="32">
        <f t="shared" si="4"/>
        <v>28234</v>
      </c>
      <c r="P89" s="32">
        <f t="shared" si="5"/>
        <v>870668</v>
      </c>
    </row>
    <row r="90" spans="1:16" s="4" customFormat="1" ht="15.75" customHeight="1">
      <c r="A90" s="26" t="s">
        <v>67</v>
      </c>
      <c r="B90" s="16" t="s">
        <v>292</v>
      </c>
      <c r="C90" s="32">
        <f>chèque!C90+courant!C90+épargne!C90+terme!C90+divers!C90</f>
        <v>27873</v>
      </c>
      <c r="D90" s="32">
        <f>chèque!D90+courant!D90+épargne!D90+terme!D90+divers!D90</f>
        <v>623850</v>
      </c>
      <c r="E90" s="32">
        <f>chèque!E90+courant!E90+épargne!E90+terme!E90+divers!E90</f>
        <v>9801</v>
      </c>
      <c r="F90" s="32">
        <f>chèque!F90+courant!F90+épargne!F90+terme!F90+divers!F90</f>
        <v>500030</v>
      </c>
      <c r="G90" s="32">
        <f>chèque!G90+courant!G90+épargne!G90+terme!G90+divers!G90</f>
        <v>60</v>
      </c>
      <c r="H90" s="32">
        <f>chèque!H90+courant!H90+épargne!H90+terme!H90+divers!H90</f>
        <v>1581</v>
      </c>
      <c r="I90" s="32">
        <f>chèque!I90+courant!I90+épargne!I90+terme!I90+divers!I90</f>
        <v>4</v>
      </c>
      <c r="J90" s="32">
        <f>chèque!J90+courant!J90+épargne!J90+terme!J90+divers!J90</f>
        <v>0</v>
      </c>
      <c r="K90" s="32">
        <f>chèque!K90+courant!K90+épargne!K90+terme!K90+divers!K90</f>
        <v>0</v>
      </c>
      <c r="L90" s="32">
        <f>chèque!L90+courant!L90+épargne!L90+terme!L90+divers!L90</f>
        <v>0</v>
      </c>
      <c r="M90" s="32">
        <f>chèque!M90+courant!M90+épargne!M90+terme!M90+divers!M90</f>
        <v>0</v>
      </c>
      <c r="N90" s="32">
        <f>chèque!N90+courant!N90+épargne!N90+terme!N90+divers!N90</f>
        <v>0</v>
      </c>
      <c r="O90" s="32">
        <f t="shared" si="4"/>
        <v>37738</v>
      </c>
      <c r="P90" s="32">
        <f t="shared" si="5"/>
        <v>1125461</v>
      </c>
    </row>
    <row r="91" spans="1:16" s="4" customFormat="1" ht="15.75" customHeight="1">
      <c r="A91" s="26" t="s">
        <v>68</v>
      </c>
      <c r="B91" s="16" t="s">
        <v>293</v>
      </c>
      <c r="C91" s="32">
        <f>chèque!C91+courant!C91+épargne!C91+terme!C91+divers!C91</f>
        <v>5546</v>
      </c>
      <c r="D91" s="32">
        <f>chèque!D91+courant!D91+épargne!D91+terme!D91+divers!D91</f>
        <v>147395</v>
      </c>
      <c r="E91" s="32">
        <f>chèque!E91+courant!E91+épargne!E91+terme!E91+divers!E91</f>
        <v>520</v>
      </c>
      <c r="F91" s="32">
        <f>chèque!F91+courant!F91+épargne!F91+terme!F91+divers!F91</f>
        <v>27621</v>
      </c>
      <c r="G91" s="32">
        <f>chèque!G91+courant!G91+épargne!G91+terme!G91+divers!G91</f>
        <v>9</v>
      </c>
      <c r="H91" s="32">
        <f>chèque!H91+courant!H91+épargne!H91+terme!H91+divers!H91</f>
        <v>43</v>
      </c>
      <c r="I91" s="32">
        <f>chèque!I91+courant!I91+épargne!I91+terme!I91+divers!I91</f>
        <v>0</v>
      </c>
      <c r="J91" s="32">
        <f>chèque!J91+courant!J91+épargne!J91+terme!J91+divers!J91</f>
        <v>0</v>
      </c>
      <c r="K91" s="32">
        <f>chèque!K91+courant!K91+épargne!K91+terme!K91+divers!K91</f>
        <v>0</v>
      </c>
      <c r="L91" s="32">
        <f>chèque!L91+courant!L91+épargne!L91+terme!L91+divers!L91</f>
        <v>0</v>
      </c>
      <c r="M91" s="32">
        <f>chèque!M91+courant!M91+épargne!M91+terme!M91+divers!M91</f>
        <v>0</v>
      </c>
      <c r="N91" s="32">
        <f>chèque!N91+courant!N91+épargne!N91+terme!N91+divers!N91</f>
        <v>0</v>
      </c>
      <c r="O91" s="32">
        <f t="shared" si="4"/>
        <v>6075</v>
      </c>
      <c r="P91" s="32">
        <f t="shared" si="5"/>
        <v>175059</v>
      </c>
    </row>
    <row r="92" spans="1:16" s="4" customFormat="1" ht="15.75" customHeight="1">
      <c r="A92" s="26" t="s">
        <v>224</v>
      </c>
      <c r="B92" s="16" t="s">
        <v>127</v>
      </c>
      <c r="C92" s="32">
        <f>chèque!C92+courant!C92+épargne!C92+terme!C92+divers!C92</f>
        <v>5238</v>
      </c>
      <c r="D92" s="32">
        <f>chèque!D92+courant!D92+épargne!D92+terme!D92+divers!D92</f>
        <v>130344</v>
      </c>
      <c r="E92" s="32">
        <f>chèque!E92+courant!E92+épargne!E92+terme!E92+divers!E92</f>
        <v>228</v>
      </c>
      <c r="F92" s="32">
        <f>chèque!F92+courant!F92+épargne!F92+terme!F92+divers!F92</f>
        <v>11656</v>
      </c>
      <c r="G92" s="32">
        <f>chèque!G92+courant!G92+épargne!G92+terme!G92+divers!G92</f>
        <v>9</v>
      </c>
      <c r="H92" s="32">
        <f>chèque!H92+courant!H92+épargne!H92+terme!H92+divers!H92</f>
        <v>388</v>
      </c>
      <c r="I92" s="32">
        <f>chèque!I92+courant!I92+épargne!I92+terme!I92+divers!I92</f>
        <v>0</v>
      </c>
      <c r="J92" s="32">
        <f>chèque!J92+courant!J92+épargne!J92+terme!J92+divers!J92</f>
        <v>0</v>
      </c>
      <c r="K92" s="32">
        <f>chèque!K92+courant!K92+épargne!K92+terme!K92+divers!K92</f>
        <v>0</v>
      </c>
      <c r="L92" s="32">
        <f>chèque!L92+courant!L92+épargne!L92+terme!L92+divers!L92</f>
        <v>0</v>
      </c>
      <c r="M92" s="32">
        <f>chèque!M92+courant!M92+épargne!M92+terme!M92+divers!M92</f>
        <v>0</v>
      </c>
      <c r="N92" s="32">
        <f>chèque!N92+courant!N92+épargne!N92+terme!N92+divers!N92</f>
        <v>0</v>
      </c>
      <c r="O92" s="32">
        <f t="shared" si="4"/>
        <v>5475</v>
      </c>
      <c r="P92" s="32">
        <f t="shared" si="5"/>
        <v>142388</v>
      </c>
    </row>
    <row r="93" spans="1:16" s="4" customFormat="1" ht="15.75" customHeight="1">
      <c r="A93" s="26" t="s">
        <v>69</v>
      </c>
      <c r="B93" s="16" t="s">
        <v>294</v>
      </c>
      <c r="C93" s="32">
        <f>chèque!C93+courant!C93+épargne!C93+terme!C93+divers!C93</f>
        <v>16603</v>
      </c>
      <c r="D93" s="32">
        <f>chèque!D93+courant!D93+épargne!D93+terme!D93+divers!D93</f>
        <v>376597</v>
      </c>
      <c r="E93" s="32">
        <f>chèque!E93+courant!E93+épargne!E93+terme!E93+divers!E93</f>
        <v>3532</v>
      </c>
      <c r="F93" s="32">
        <f>chèque!F93+courant!F93+épargne!F93+terme!F93+divers!F93</f>
        <v>143678</v>
      </c>
      <c r="G93" s="32">
        <f>chèque!G93+courant!G93+épargne!G93+terme!G93+divers!G93</f>
        <v>33</v>
      </c>
      <c r="H93" s="32">
        <f>chèque!H93+courant!H93+épargne!H93+terme!H93+divers!H93</f>
        <v>114</v>
      </c>
      <c r="I93" s="32">
        <f>chèque!I93+courant!I93+épargne!I93+terme!I93+divers!I93</f>
        <v>0</v>
      </c>
      <c r="J93" s="32">
        <f>chèque!J93+courant!J93+épargne!J93+terme!J93+divers!J93</f>
        <v>0</v>
      </c>
      <c r="K93" s="32">
        <f>chèque!K93+courant!K93+épargne!K93+terme!K93+divers!K93</f>
        <v>0</v>
      </c>
      <c r="L93" s="32">
        <f>chèque!L93+courant!L93+épargne!L93+terme!L93+divers!L93</f>
        <v>0</v>
      </c>
      <c r="M93" s="32">
        <f>chèque!M93+courant!M93+épargne!M93+terme!M93+divers!M93</f>
        <v>0</v>
      </c>
      <c r="N93" s="32">
        <f>chèque!N93+courant!N93+épargne!N93+terme!N93+divers!N93</f>
        <v>0</v>
      </c>
      <c r="O93" s="32">
        <f t="shared" si="4"/>
        <v>20168</v>
      </c>
      <c r="P93" s="32">
        <f t="shared" si="5"/>
        <v>520389</v>
      </c>
    </row>
    <row r="94" spans="1:16" s="4" customFormat="1" ht="15.75" customHeight="1">
      <c r="A94" s="26" t="s">
        <v>70</v>
      </c>
      <c r="B94" s="16" t="s">
        <v>295</v>
      </c>
      <c r="C94" s="32">
        <f>chèque!C94+courant!C94+épargne!C94+terme!C94+divers!C94</f>
        <v>16516</v>
      </c>
      <c r="D94" s="32">
        <f>chèque!D94+courant!D94+épargne!D94+terme!D94+divers!D94</f>
        <v>315584</v>
      </c>
      <c r="E94" s="32">
        <f>chèque!E94+courant!E94+épargne!E94+terme!E94+divers!E94</f>
        <v>660</v>
      </c>
      <c r="F94" s="32">
        <f>chèque!F94+courant!F94+épargne!F94+terme!F94+divers!F94</f>
        <v>32809</v>
      </c>
      <c r="G94" s="32">
        <f>chèque!G94+courant!G94+épargne!G94+terme!G94+divers!G94</f>
        <v>47</v>
      </c>
      <c r="H94" s="32">
        <f>chèque!H94+courant!H94+épargne!H94+terme!H94+divers!H94</f>
        <v>1060</v>
      </c>
      <c r="I94" s="32">
        <f>chèque!I94+courant!I94+épargne!I94+terme!I94+divers!I94</f>
        <v>0</v>
      </c>
      <c r="J94" s="32">
        <f>chèque!J94+courant!J94+épargne!J94+terme!J94+divers!J94</f>
        <v>0</v>
      </c>
      <c r="K94" s="32">
        <f>chèque!K94+courant!K94+épargne!K94+terme!K94+divers!K94</f>
        <v>0</v>
      </c>
      <c r="L94" s="32">
        <f>chèque!L94+courant!L94+épargne!L94+terme!L94+divers!L94</f>
        <v>0</v>
      </c>
      <c r="M94" s="32">
        <f>chèque!M94+courant!M94+épargne!M94+terme!M94+divers!M94</f>
        <v>0</v>
      </c>
      <c r="N94" s="32">
        <f>chèque!N94+courant!N94+épargne!N94+terme!N94+divers!N94</f>
        <v>0</v>
      </c>
      <c r="O94" s="32">
        <f t="shared" si="4"/>
        <v>17223</v>
      </c>
      <c r="P94" s="32">
        <f t="shared" si="5"/>
        <v>349453</v>
      </c>
    </row>
    <row r="95" spans="1:16" s="4" customFormat="1" ht="15.75" customHeight="1">
      <c r="A95" s="26" t="s">
        <v>71</v>
      </c>
      <c r="B95" s="16" t="s">
        <v>296</v>
      </c>
      <c r="C95" s="32">
        <f>chèque!C95+courant!C95+épargne!C95+terme!C95+divers!C95</f>
        <v>238967</v>
      </c>
      <c r="D95" s="32">
        <f>chèque!D95+courant!D95+épargne!D95+terme!D95+divers!D95</f>
        <v>14810242</v>
      </c>
      <c r="E95" s="32">
        <f>chèque!E95+courant!E95+épargne!E95+terme!E95+divers!E95</f>
        <v>67056</v>
      </c>
      <c r="F95" s="32">
        <f>chèque!F95+courant!F95+épargne!F95+terme!F95+divers!F95</f>
        <v>4891151</v>
      </c>
      <c r="G95" s="32">
        <f>chèque!G95+courant!G95+épargne!G95+terme!G95+divers!G95</f>
        <v>2215</v>
      </c>
      <c r="H95" s="32">
        <f>chèque!H95+courant!H95+épargne!H95+terme!H95+divers!H95</f>
        <v>175032</v>
      </c>
      <c r="I95" s="32">
        <f>chèque!I95+courant!I95+épargne!I95+terme!I95+divers!I95</f>
        <v>616</v>
      </c>
      <c r="J95" s="32">
        <f>chèque!J95+courant!J95+épargne!J95+terme!J95+divers!J95</f>
        <v>154485</v>
      </c>
      <c r="K95" s="32">
        <f>chèque!K95+courant!K95+épargne!K95+terme!K95+divers!K95</f>
        <v>187</v>
      </c>
      <c r="L95" s="32">
        <f>chèque!L95+courant!L95+épargne!L95+terme!L95+divers!L95</f>
        <v>18867</v>
      </c>
      <c r="M95" s="32">
        <f>chèque!M95+courant!M95+épargne!M95+terme!M95+divers!M95</f>
        <v>16</v>
      </c>
      <c r="N95" s="32">
        <f>chèque!N95+courant!N95+épargne!N95+terme!N95+divers!N95</f>
        <v>55279</v>
      </c>
      <c r="O95" s="32">
        <f t="shared" si="4"/>
        <v>309057</v>
      </c>
      <c r="P95" s="32">
        <f t="shared" si="5"/>
        <v>20105056</v>
      </c>
    </row>
    <row r="96" spans="1:16" s="4" customFormat="1" ht="15.75" customHeight="1">
      <c r="A96" s="26" t="s">
        <v>72</v>
      </c>
      <c r="B96" s="16" t="s">
        <v>297</v>
      </c>
      <c r="C96" s="32">
        <f>chèque!C96+courant!C96+épargne!C96+terme!C96+divers!C96</f>
        <v>14624</v>
      </c>
      <c r="D96" s="32">
        <f>chèque!D96+courant!D96+épargne!D96+terme!D96+divers!D96</f>
        <v>372886</v>
      </c>
      <c r="E96" s="32">
        <f>chèque!E96+courant!E96+épargne!E96+terme!E96+divers!E96</f>
        <v>4213</v>
      </c>
      <c r="F96" s="32">
        <f>chèque!F96+courant!F96+épargne!F96+terme!F96+divers!F96</f>
        <v>317327</v>
      </c>
      <c r="G96" s="32">
        <f>chèque!G96+courant!G96+épargne!G96+terme!G96+divers!G96</f>
        <v>2</v>
      </c>
      <c r="H96" s="32">
        <f>chèque!H96+courant!H96+épargne!H96+terme!H96+divers!H96</f>
        <v>3</v>
      </c>
      <c r="I96" s="32">
        <f>chèque!I96+courant!I96+épargne!I96+terme!I96+divers!I96</f>
        <v>0</v>
      </c>
      <c r="J96" s="32">
        <f>chèque!J96+courant!J96+épargne!J96+terme!J96+divers!J96</f>
        <v>0</v>
      </c>
      <c r="K96" s="32">
        <f>chèque!K96+courant!K96+épargne!K96+terme!K96+divers!K96</f>
        <v>0</v>
      </c>
      <c r="L96" s="32">
        <f>chèque!L96+courant!L96+épargne!L96+terme!L96+divers!L96</f>
        <v>0</v>
      </c>
      <c r="M96" s="32">
        <f>chèque!M96+courant!M96+épargne!M96+terme!M96+divers!M96</f>
        <v>0</v>
      </c>
      <c r="N96" s="32">
        <f>chèque!N96+courant!N96+épargne!N96+terme!N96+divers!N96</f>
        <v>0</v>
      </c>
      <c r="O96" s="32">
        <f t="shared" si="4"/>
        <v>18839</v>
      </c>
      <c r="P96" s="32">
        <f t="shared" si="5"/>
        <v>690216</v>
      </c>
    </row>
    <row r="97" spans="1:16" s="4" customFormat="1" ht="15.75" customHeight="1">
      <c r="A97" s="26" t="s">
        <v>73</v>
      </c>
      <c r="B97" s="16" t="s">
        <v>298</v>
      </c>
      <c r="C97" s="32">
        <f>chèque!C97+courant!C97+épargne!C97+terme!C97+divers!C97</f>
        <v>16721</v>
      </c>
      <c r="D97" s="32">
        <f>chèque!D97+courant!D97+épargne!D97+terme!D97+divers!D97</f>
        <v>464234</v>
      </c>
      <c r="E97" s="32">
        <f>chèque!E97+courant!E97+épargne!E97+terme!E97+divers!E97</f>
        <v>14204</v>
      </c>
      <c r="F97" s="32">
        <f>chèque!F97+courant!F97+épargne!F97+terme!F97+divers!F97</f>
        <v>619068</v>
      </c>
      <c r="G97" s="32">
        <f>chèque!G97+courant!G97+épargne!G97+terme!G97+divers!G97</f>
        <v>15</v>
      </c>
      <c r="H97" s="32">
        <f>chèque!H97+courant!H97+épargne!H97+terme!H97+divers!H97</f>
        <v>298</v>
      </c>
      <c r="I97" s="32">
        <f>chèque!I97+courant!I97+épargne!I97+terme!I97+divers!I97</f>
        <v>0</v>
      </c>
      <c r="J97" s="32">
        <f>chèque!J97+courant!J97+épargne!J97+terme!J97+divers!J97</f>
        <v>0</v>
      </c>
      <c r="K97" s="32">
        <f>chèque!K97+courant!K97+épargne!K97+terme!K97+divers!K97</f>
        <v>0</v>
      </c>
      <c r="L97" s="32">
        <f>chèque!L97+courant!L97+épargne!L97+terme!L97+divers!L97</f>
        <v>0</v>
      </c>
      <c r="M97" s="32">
        <f>chèque!M97+courant!M97+épargne!M97+terme!M97+divers!M97</f>
        <v>0</v>
      </c>
      <c r="N97" s="32">
        <f>chèque!N97+courant!N97+épargne!N97+terme!N97+divers!N97</f>
        <v>0</v>
      </c>
      <c r="O97" s="32">
        <f t="shared" si="4"/>
        <v>30940</v>
      </c>
      <c r="P97" s="32">
        <f t="shared" si="5"/>
        <v>1083600</v>
      </c>
    </row>
    <row r="98" spans="1:16" s="4" customFormat="1" ht="15.75" customHeight="1">
      <c r="A98" s="26" t="s">
        <v>74</v>
      </c>
      <c r="B98" s="16" t="s">
        <v>299</v>
      </c>
      <c r="C98" s="32">
        <f>chèque!C98+courant!C98+épargne!C98+terme!C98+divers!C98</f>
        <v>30117</v>
      </c>
      <c r="D98" s="32">
        <f>chèque!D98+courant!D98+épargne!D98+terme!D98+divers!D98</f>
        <v>992367</v>
      </c>
      <c r="E98" s="32">
        <f>chèque!E98+courant!E98+épargne!E98+terme!E98+divers!E98</f>
        <v>7898</v>
      </c>
      <c r="F98" s="32">
        <f>chèque!F98+courant!F98+épargne!F98+terme!F98+divers!F98</f>
        <v>439377</v>
      </c>
      <c r="G98" s="32">
        <f>chèque!G98+courant!G98+épargne!G98+terme!G98+divers!G98</f>
        <v>131</v>
      </c>
      <c r="H98" s="32">
        <f>chèque!H98+courant!H98+épargne!H98+terme!H98+divers!H98</f>
        <v>14232</v>
      </c>
      <c r="I98" s="32">
        <f>chèque!I98+courant!I98+épargne!I98+terme!I98+divers!I98</f>
        <v>1</v>
      </c>
      <c r="J98" s="32">
        <f>chèque!J98+courant!J98+épargne!J98+terme!J98+divers!J98</f>
        <v>317</v>
      </c>
      <c r="K98" s="32">
        <f>chèque!K98+courant!K98+épargne!K98+terme!K98+divers!K98</f>
        <v>0</v>
      </c>
      <c r="L98" s="32">
        <f>chèque!L98+courant!L98+épargne!L98+terme!L98+divers!L98</f>
        <v>0</v>
      </c>
      <c r="M98" s="32">
        <f>chèque!M98+courant!M98+épargne!M98+terme!M98+divers!M98</f>
        <v>2</v>
      </c>
      <c r="N98" s="32">
        <f>chèque!N98+courant!N98+épargne!N98+terme!N98+divers!N98</f>
        <v>4</v>
      </c>
      <c r="O98" s="32">
        <f t="shared" si="4"/>
        <v>38149</v>
      </c>
      <c r="P98" s="32">
        <f t="shared" si="5"/>
        <v>1446297</v>
      </c>
    </row>
    <row r="99" spans="1:16" s="4" customFormat="1" ht="15.75" customHeight="1">
      <c r="A99" s="26" t="s">
        <v>75</v>
      </c>
      <c r="B99" s="16" t="s">
        <v>300</v>
      </c>
      <c r="C99" s="32">
        <f>chèque!C99+courant!C99+épargne!C99+terme!C99+divers!C99</f>
        <v>50649</v>
      </c>
      <c r="D99" s="32">
        <f>chèque!D99+courant!D99+épargne!D99+terme!D99+divers!D99</f>
        <v>1527199</v>
      </c>
      <c r="E99" s="32">
        <f>chèque!E99+courant!E99+épargne!E99+terme!E99+divers!E99</f>
        <v>24978</v>
      </c>
      <c r="F99" s="32">
        <f>chèque!F99+courant!F99+épargne!F99+terme!F99+divers!F99</f>
        <v>2387121</v>
      </c>
      <c r="G99" s="32">
        <f>chèque!G99+courant!G99+épargne!G99+terme!G99+divers!G99</f>
        <v>83</v>
      </c>
      <c r="H99" s="32">
        <f>chèque!H99+courant!H99+épargne!H99+terme!H99+divers!H99</f>
        <v>8687</v>
      </c>
      <c r="I99" s="32">
        <f>chèque!I99+courant!I99+épargne!I99+terme!I99+divers!I99</f>
        <v>1</v>
      </c>
      <c r="J99" s="32">
        <f>chèque!J99+courant!J99+épargne!J99+terme!J99+divers!J99</f>
        <v>1</v>
      </c>
      <c r="K99" s="32">
        <f>chèque!K99+courant!K99+épargne!K99+terme!K99+divers!K99</f>
        <v>0</v>
      </c>
      <c r="L99" s="32">
        <f>chèque!L99+courant!L99+épargne!L99+terme!L99+divers!L99</f>
        <v>0</v>
      </c>
      <c r="M99" s="32">
        <f>chèque!M99+courant!M99+épargne!M99+terme!M99+divers!M99</f>
        <v>0</v>
      </c>
      <c r="N99" s="32">
        <f>chèque!N99+courant!N99+épargne!N99+terme!N99+divers!N99</f>
        <v>0</v>
      </c>
      <c r="O99" s="32">
        <f t="shared" si="4"/>
        <v>75711</v>
      </c>
      <c r="P99" s="32">
        <f t="shared" si="5"/>
        <v>3923008</v>
      </c>
    </row>
    <row r="100" spans="1:16" s="4" customFormat="1" ht="15.75" customHeight="1">
      <c r="A100" s="26" t="s">
        <v>76</v>
      </c>
      <c r="B100" s="16" t="s">
        <v>301</v>
      </c>
      <c r="C100" s="32">
        <f>chèque!C100+courant!C100+épargne!C100+terme!C100+divers!C100</f>
        <v>52898</v>
      </c>
      <c r="D100" s="32">
        <f>chèque!D100+courant!D100+épargne!D100+terme!D100+divers!D100</f>
        <v>1916403</v>
      </c>
      <c r="E100" s="32">
        <f>chèque!E100+courant!E100+épargne!E100+terme!E100+divers!E100</f>
        <v>6412</v>
      </c>
      <c r="F100" s="32">
        <f>chèque!F100+courant!F100+épargne!F100+terme!F100+divers!F100</f>
        <v>361217</v>
      </c>
      <c r="G100" s="32">
        <f>chèque!G100+courant!G100+épargne!G100+terme!G100+divers!G100</f>
        <v>109</v>
      </c>
      <c r="H100" s="32">
        <f>chèque!H100+courant!H100+épargne!H100+terme!H100+divers!H100</f>
        <v>4369</v>
      </c>
      <c r="I100" s="32">
        <f>chèque!I100+courant!I100+épargne!I100+terme!I100+divers!I100</f>
        <v>5</v>
      </c>
      <c r="J100" s="32">
        <f>chèque!J100+courant!J100+épargne!J100+terme!J100+divers!J100</f>
        <v>450</v>
      </c>
      <c r="K100" s="32">
        <f>chèque!K100+courant!K100+épargne!K100+terme!K100+divers!K100</f>
        <v>4</v>
      </c>
      <c r="L100" s="32">
        <f>chèque!L100+courant!L100+épargne!L100+terme!L100+divers!L100</f>
        <v>243</v>
      </c>
      <c r="M100" s="32">
        <f>chèque!M100+courant!M100+épargne!M100+terme!M100+divers!M100</f>
        <v>0</v>
      </c>
      <c r="N100" s="32">
        <f>chèque!N100+courant!N100+épargne!N100+terme!N100+divers!N100</f>
        <v>0</v>
      </c>
      <c r="O100" s="32">
        <f t="shared" si="4"/>
        <v>59428</v>
      </c>
      <c r="P100" s="32">
        <f t="shared" si="5"/>
        <v>2282682</v>
      </c>
    </row>
    <row r="101" spans="1:16" s="4" customFormat="1" ht="15.75" customHeight="1">
      <c r="A101" s="26" t="s">
        <v>77</v>
      </c>
      <c r="B101" s="16" t="s">
        <v>302</v>
      </c>
      <c r="C101" s="32">
        <f>chèque!C101+courant!C101+épargne!C101+terme!C101+divers!C101</f>
        <v>109811</v>
      </c>
      <c r="D101" s="32">
        <f>chèque!D101+courant!D101+épargne!D101+terme!D101+divers!D101</f>
        <v>5766905</v>
      </c>
      <c r="E101" s="32">
        <f>chèque!E101+courant!E101+épargne!E101+terme!E101+divers!E101</f>
        <v>32068</v>
      </c>
      <c r="F101" s="32">
        <f>chèque!F101+courant!F101+épargne!F101+terme!F101+divers!F101</f>
        <v>2769870</v>
      </c>
      <c r="G101" s="32">
        <f>chèque!G101+courant!G101+épargne!G101+terme!G101+divers!G101</f>
        <v>480</v>
      </c>
      <c r="H101" s="32">
        <f>chèque!H101+courant!H101+épargne!H101+terme!H101+divers!H101</f>
        <v>55306</v>
      </c>
      <c r="I101" s="32">
        <f>chèque!I101+courant!I101+épargne!I101+terme!I101+divers!I101</f>
        <v>7</v>
      </c>
      <c r="J101" s="32">
        <f>chèque!J101+courant!J101+épargne!J101+terme!J101+divers!J101</f>
        <v>6053</v>
      </c>
      <c r="K101" s="32">
        <f>chèque!K101+courant!K101+épargne!K101+terme!K101+divers!K101</f>
        <v>7</v>
      </c>
      <c r="L101" s="32">
        <f>chèque!L101+courant!L101+épargne!L101+terme!L101+divers!L101</f>
        <v>499</v>
      </c>
      <c r="M101" s="32">
        <f>chèque!M101+courant!M101+épargne!M101+terme!M101+divers!M101</f>
        <v>0</v>
      </c>
      <c r="N101" s="32">
        <f>chèque!N101+courant!N101+épargne!N101+terme!N101+divers!N101</f>
        <v>0</v>
      </c>
      <c r="O101" s="32">
        <f t="shared" si="4"/>
        <v>142373</v>
      </c>
      <c r="P101" s="32">
        <f t="shared" si="5"/>
        <v>8598633</v>
      </c>
    </row>
    <row r="102" spans="1:16" s="4" customFormat="1" ht="15.75" customHeight="1">
      <c r="A102" s="26" t="s">
        <v>78</v>
      </c>
      <c r="B102" s="16" t="s">
        <v>303</v>
      </c>
      <c r="C102" s="32">
        <f>chèque!C102+courant!C102+épargne!C102+terme!C102+divers!C102</f>
        <v>17601</v>
      </c>
      <c r="D102" s="32">
        <f>chèque!D102+courant!D102+épargne!D102+terme!D102+divers!D102</f>
        <v>346944</v>
      </c>
      <c r="E102" s="32">
        <f>chèque!E102+courant!E102+épargne!E102+terme!E102+divers!E102</f>
        <v>3697</v>
      </c>
      <c r="F102" s="32">
        <f>chèque!F102+courant!F102+épargne!F102+terme!F102+divers!F102</f>
        <v>198693</v>
      </c>
      <c r="G102" s="32">
        <f>chèque!G102+courant!G102+épargne!G102+terme!G102+divers!G102</f>
        <v>43</v>
      </c>
      <c r="H102" s="32">
        <f>chèque!H102+courant!H102+épargne!H102+terme!H102+divers!H102</f>
        <v>9385</v>
      </c>
      <c r="I102" s="32">
        <f>chèque!I102+courant!I102+épargne!I102+terme!I102+divers!I102</f>
        <v>54</v>
      </c>
      <c r="J102" s="32">
        <f>chèque!J102+courant!J102+épargne!J102+terme!J102+divers!J102</f>
        <v>0</v>
      </c>
      <c r="K102" s="32">
        <f>chèque!K102+courant!K102+épargne!K102+terme!K102+divers!K102</f>
        <v>0</v>
      </c>
      <c r="L102" s="32">
        <f>chèque!L102+courant!L102+épargne!L102+terme!L102+divers!L102</f>
        <v>0</v>
      </c>
      <c r="M102" s="32">
        <f>chèque!M102+courant!M102+épargne!M102+terme!M102+divers!M102</f>
        <v>0</v>
      </c>
      <c r="N102" s="32">
        <f>chèque!N102+courant!N102+épargne!N102+terme!N102+divers!N102</f>
        <v>0</v>
      </c>
      <c r="O102" s="32">
        <f t="shared" si="4"/>
        <v>21395</v>
      </c>
      <c r="P102" s="32">
        <f t="shared" si="5"/>
        <v>555022</v>
      </c>
    </row>
    <row r="103" spans="1:16" s="4" customFormat="1" ht="15.75" customHeight="1">
      <c r="A103" s="26" t="s">
        <v>79</v>
      </c>
      <c r="B103" s="16" t="s">
        <v>304</v>
      </c>
      <c r="C103" s="32">
        <f>chèque!C103+courant!C103+épargne!C103+terme!C103+divers!C103</f>
        <v>9965</v>
      </c>
      <c r="D103" s="32">
        <f>chèque!D103+courant!D103+épargne!D103+terme!D103+divers!D103</f>
        <v>208930</v>
      </c>
      <c r="E103" s="32">
        <f>chèque!E103+courant!E103+épargne!E103+terme!E103+divers!E103</f>
        <v>9724</v>
      </c>
      <c r="F103" s="32">
        <f>chèque!F103+courant!F103+épargne!F103+terme!F103+divers!F103</f>
        <v>417553</v>
      </c>
      <c r="G103" s="32">
        <f>chèque!G103+courant!G103+épargne!G103+terme!G103+divers!G103</f>
        <v>36</v>
      </c>
      <c r="H103" s="32">
        <f>chèque!H103+courant!H103+épargne!H103+terme!H103+divers!H103</f>
        <v>1004</v>
      </c>
      <c r="I103" s="32">
        <f>chèque!I103+courant!I103+épargne!I103+terme!I103+divers!I103</f>
        <v>0</v>
      </c>
      <c r="J103" s="32">
        <f>chèque!J103+courant!J103+épargne!J103+terme!J103+divers!J103</f>
        <v>0</v>
      </c>
      <c r="K103" s="32">
        <f>chèque!K103+courant!K103+épargne!K103+terme!K103+divers!K103</f>
        <v>2</v>
      </c>
      <c r="L103" s="32">
        <f>chèque!L103+courant!L103+épargne!L103+terme!L103+divers!L103</f>
        <v>1</v>
      </c>
      <c r="M103" s="32">
        <f>chèque!M103+courant!M103+épargne!M103+terme!M103+divers!M103</f>
        <v>0</v>
      </c>
      <c r="N103" s="32">
        <f>chèque!N103+courant!N103+épargne!N103+terme!N103+divers!N103</f>
        <v>0</v>
      </c>
      <c r="O103" s="32">
        <f t="shared" si="4"/>
        <v>19727</v>
      </c>
      <c r="P103" s="32">
        <f t="shared" si="5"/>
        <v>627488</v>
      </c>
    </row>
    <row r="104" spans="1:16" s="4" customFormat="1" ht="15.75" customHeight="1">
      <c r="A104" s="26" t="s">
        <v>329</v>
      </c>
      <c r="B104" s="16" t="s">
        <v>312</v>
      </c>
      <c r="C104" s="32">
        <f>chèque!C104+courant!C104+épargne!C104+terme!C104+divers!C104</f>
        <v>1267</v>
      </c>
      <c r="D104" s="32">
        <f>chèque!D104+courant!D104+épargne!D104+terme!D104+divers!D104</f>
        <v>38385</v>
      </c>
      <c r="E104" s="32">
        <f>chèque!E104+courant!E104+épargne!E104+terme!E104+divers!E104</f>
        <v>97</v>
      </c>
      <c r="F104" s="32">
        <f>chèque!F104+courant!F104+épargne!F104+terme!F104+divers!F104</f>
        <v>5001</v>
      </c>
      <c r="G104" s="32">
        <f>chèque!G104+courant!G104+épargne!G104+terme!G104+divers!G104</f>
        <v>0</v>
      </c>
      <c r="H104" s="32">
        <f>chèque!H104+courant!H104+épargne!H104+terme!H104+divers!H104</f>
        <v>0</v>
      </c>
      <c r="I104" s="32">
        <f>chèque!I104+courant!I104+épargne!I104+terme!I104+divers!I104</f>
        <v>0</v>
      </c>
      <c r="J104" s="32">
        <f>chèque!J104+courant!J104+épargne!J104+terme!J104+divers!J104</f>
        <v>0</v>
      </c>
      <c r="K104" s="32">
        <f>chèque!K104+courant!K104+épargne!K104+terme!K104+divers!K104</f>
        <v>0</v>
      </c>
      <c r="L104" s="32">
        <f>chèque!L104+courant!L104+épargne!L104+terme!L104+divers!L104</f>
        <v>0</v>
      </c>
      <c r="M104" s="32">
        <f>chèque!M104+courant!M104+épargne!M104+terme!M104+divers!M104</f>
        <v>0</v>
      </c>
      <c r="N104" s="32">
        <f>chèque!N104+courant!N104+épargne!N104+terme!N104+divers!N104</f>
        <v>0</v>
      </c>
      <c r="O104" s="32">
        <f t="shared" si="4"/>
        <v>1364</v>
      </c>
      <c r="P104" s="32">
        <f t="shared" si="5"/>
        <v>43386</v>
      </c>
    </row>
    <row r="105" spans="1:16" s="4" customFormat="1" ht="15.75" customHeight="1">
      <c r="A105" s="26" t="s">
        <v>80</v>
      </c>
      <c r="B105" s="16" t="s">
        <v>305</v>
      </c>
      <c r="C105" s="32">
        <f>chèque!C105+courant!C105+épargne!C105+terme!C105+divers!C105</f>
        <v>40945</v>
      </c>
      <c r="D105" s="32">
        <f>chèque!D105+courant!D105+épargne!D105+terme!D105+divers!D105</f>
        <v>1245867</v>
      </c>
      <c r="E105" s="32">
        <f>chèque!E105+courant!E105+épargne!E105+terme!E105+divers!E105</f>
        <v>18083</v>
      </c>
      <c r="F105" s="32">
        <f>chèque!F105+courant!F105+épargne!F105+terme!F105+divers!F105</f>
        <v>2216718</v>
      </c>
      <c r="G105" s="32">
        <f>chèque!G105+courant!G105+épargne!G105+terme!G105+divers!G105</f>
        <v>276</v>
      </c>
      <c r="H105" s="32">
        <f>chèque!H105+courant!H105+épargne!H105+terme!H105+divers!H105</f>
        <v>15911</v>
      </c>
      <c r="I105" s="32">
        <f>chèque!I105+courant!I105+épargne!I105+terme!I105+divers!I105</f>
        <v>0</v>
      </c>
      <c r="J105" s="32">
        <f>chèque!J105+courant!J105+épargne!J105+terme!J105+divers!J105</f>
        <v>0</v>
      </c>
      <c r="K105" s="32">
        <f>chèque!K105+courant!K105+épargne!K105+terme!K105+divers!K105</f>
        <v>2</v>
      </c>
      <c r="L105" s="32">
        <f>chèque!L105+courant!L105+épargne!L105+terme!L105+divers!L105</f>
        <v>28</v>
      </c>
      <c r="M105" s="32">
        <f>chèque!M105+courant!M105+épargne!M105+terme!M105+divers!M105</f>
        <v>0</v>
      </c>
      <c r="N105" s="32">
        <f>chèque!N105+courant!N105+épargne!N105+terme!N105+divers!N105</f>
        <v>0</v>
      </c>
      <c r="O105" s="32">
        <f t="shared" si="4"/>
        <v>59306</v>
      </c>
      <c r="P105" s="32">
        <f t="shared" si="5"/>
        <v>3478524</v>
      </c>
    </row>
    <row r="106" spans="1:16" s="4" customFormat="1" ht="15.75" customHeight="1">
      <c r="A106" s="26" t="s">
        <v>81</v>
      </c>
      <c r="B106" s="16" t="s">
        <v>306</v>
      </c>
      <c r="C106" s="32">
        <f>chèque!C106+courant!C106+épargne!C106+terme!C106+divers!C106</f>
        <v>13686</v>
      </c>
      <c r="D106" s="32">
        <f>chèque!D106+courant!D106+épargne!D106+terme!D106+divers!D106</f>
        <v>255206</v>
      </c>
      <c r="E106" s="32">
        <f>chèque!E106+courant!E106+épargne!E106+terme!E106+divers!E106</f>
        <v>1722</v>
      </c>
      <c r="F106" s="32">
        <f>chèque!F106+courant!F106+épargne!F106+terme!F106+divers!F106</f>
        <v>51746</v>
      </c>
      <c r="G106" s="32">
        <f>chèque!G106+courant!G106+épargne!G106+terme!G106+divers!G106</f>
        <v>16</v>
      </c>
      <c r="H106" s="32">
        <f>chèque!H106+courant!H106+épargne!H106+terme!H106+divers!H106</f>
        <v>1128</v>
      </c>
      <c r="I106" s="32">
        <f>chèque!I106+courant!I106+épargne!I106+terme!I106+divers!I106</f>
        <v>0</v>
      </c>
      <c r="J106" s="32">
        <f>chèque!J106+courant!J106+épargne!J106+terme!J106+divers!J106</f>
        <v>0</v>
      </c>
      <c r="K106" s="32">
        <f>chèque!K106+courant!K106+épargne!K106+terme!K106+divers!K106</f>
        <v>0</v>
      </c>
      <c r="L106" s="32">
        <f>chèque!L106+courant!L106+épargne!L106+terme!L106+divers!L106</f>
        <v>0</v>
      </c>
      <c r="M106" s="32">
        <f>chèque!M106+courant!M106+épargne!M106+terme!M106+divers!M106</f>
        <v>0</v>
      </c>
      <c r="N106" s="32">
        <f>chèque!N106+courant!N106+épargne!N106+terme!N106+divers!N106</f>
        <v>0</v>
      </c>
      <c r="O106" s="32">
        <f t="shared" si="4"/>
        <v>15424</v>
      </c>
      <c r="P106" s="32">
        <f t="shared" si="5"/>
        <v>308080</v>
      </c>
    </row>
    <row r="107" spans="1:16" s="4" customFormat="1" ht="15.75" customHeight="1">
      <c r="A107" s="26" t="s">
        <v>82</v>
      </c>
      <c r="B107" s="16" t="s">
        <v>307</v>
      </c>
      <c r="C107" s="32">
        <f>chèque!C107+courant!C107+épargne!C107+terme!C107+divers!C107</f>
        <v>9454</v>
      </c>
      <c r="D107" s="32">
        <f>chèque!D107+courant!D107+épargne!D107+terme!D107+divers!D107</f>
        <v>151622</v>
      </c>
      <c r="E107" s="32">
        <f>chèque!E107+courant!E107+épargne!E107+terme!E107+divers!E107</f>
        <v>1772</v>
      </c>
      <c r="F107" s="32">
        <f>chèque!F107+courant!F107+épargne!F107+terme!F107+divers!F107</f>
        <v>63265</v>
      </c>
      <c r="G107" s="32">
        <f>chèque!G107+courant!G107+épargne!G107+terme!G107+divers!G107</f>
        <v>77</v>
      </c>
      <c r="H107" s="32">
        <f>chèque!H107+courant!H107+épargne!H107+terme!H107+divers!H107</f>
        <v>2369</v>
      </c>
      <c r="I107" s="32">
        <f>chèque!I107+courant!I107+épargne!I107+terme!I107+divers!I107</f>
        <v>0</v>
      </c>
      <c r="J107" s="32">
        <f>chèque!J107+courant!J107+épargne!J107+terme!J107+divers!J107</f>
        <v>0</v>
      </c>
      <c r="K107" s="32">
        <f>chèque!K107+courant!K107+épargne!K107+terme!K107+divers!K107</f>
        <v>0</v>
      </c>
      <c r="L107" s="32">
        <f>chèque!L107+courant!L107+épargne!L107+terme!L107+divers!L107</f>
        <v>0</v>
      </c>
      <c r="M107" s="32">
        <f>chèque!M107+courant!M107+épargne!M107+terme!M107+divers!M107</f>
        <v>0</v>
      </c>
      <c r="N107" s="32">
        <f>chèque!N107+courant!N107+épargne!N107+terme!N107+divers!N107</f>
        <v>0</v>
      </c>
      <c r="O107" s="32">
        <f t="shared" si="4"/>
        <v>11303</v>
      </c>
      <c r="P107" s="32">
        <f t="shared" si="5"/>
        <v>217256</v>
      </c>
    </row>
    <row r="108" spans="1:16" s="4" customFormat="1" ht="15.75" customHeight="1">
      <c r="A108" s="26" t="s">
        <v>83</v>
      </c>
      <c r="B108" s="16" t="s">
        <v>308</v>
      </c>
      <c r="C108" s="32">
        <f>chèque!C108+courant!C108+épargne!C108+terme!C108+divers!C108</f>
        <v>11005</v>
      </c>
      <c r="D108" s="32">
        <f>chèque!D108+courant!D108+épargne!D108+terme!D108+divers!D108</f>
        <v>342201</v>
      </c>
      <c r="E108" s="32">
        <f>chèque!E108+courant!E108+épargne!E108+terme!E108+divers!E108</f>
        <v>7710</v>
      </c>
      <c r="F108" s="32">
        <f>chèque!F108+courant!F108+épargne!F108+terme!F108+divers!F108</f>
        <v>519144</v>
      </c>
      <c r="G108" s="32">
        <f>chèque!G108+courant!G108+épargne!G108+terme!G108+divers!G108</f>
        <v>2</v>
      </c>
      <c r="H108" s="32">
        <f>chèque!H108+courant!H108+épargne!H108+terme!H108+divers!H108</f>
        <v>0</v>
      </c>
      <c r="I108" s="32">
        <f>chèque!I108+courant!I108+épargne!I108+terme!I108+divers!I108</f>
        <v>0</v>
      </c>
      <c r="J108" s="32">
        <f>chèque!J108+courant!J108+épargne!J108+terme!J108+divers!J108</f>
        <v>0</v>
      </c>
      <c r="K108" s="32">
        <f>chèque!K108+courant!K108+épargne!K108+terme!K108+divers!K108</f>
        <v>0</v>
      </c>
      <c r="L108" s="32">
        <f>chèque!L108+courant!L108+épargne!L108+terme!L108+divers!L108</f>
        <v>0</v>
      </c>
      <c r="M108" s="32">
        <f>chèque!M108+courant!M108+épargne!M108+terme!M108+divers!M108</f>
        <v>0</v>
      </c>
      <c r="N108" s="32">
        <f>chèque!N108+courant!N108+épargne!N108+terme!N108+divers!N108</f>
        <v>0</v>
      </c>
      <c r="O108" s="32">
        <f t="shared" si="4"/>
        <v>18717</v>
      </c>
      <c r="P108" s="32">
        <f t="shared" si="5"/>
        <v>861345</v>
      </c>
    </row>
    <row r="109" spans="1:16" s="4" customFormat="1" ht="15.75" customHeight="1">
      <c r="A109" s="26" t="s">
        <v>84</v>
      </c>
      <c r="B109" s="16" t="s">
        <v>309</v>
      </c>
      <c r="C109" s="33">
        <f>chèque!C109+courant!C109+épargne!C109+terme!C109+divers!C109</f>
        <v>7477</v>
      </c>
      <c r="D109" s="33">
        <f>chèque!D109+courant!D109+épargne!D109+terme!D109+divers!D109</f>
        <v>306127</v>
      </c>
      <c r="E109" s="33">
        <f>chèque!E109+courant!E109+épargne!E109+terme!E109+divers!E109</f>
        <v>5293</v>
      </c>
      <c r="F109" s="33">
        <f>chèque!F109+courant!F109+épargne!F109+terme!F109+divers!F109</f>
        <v>505701</v>
      </c>
      <c r="G109" s="33">
        <f>chèque!G109+courant!G109+épargne!G109+terme!G109+divers!G109</f>
        <v>5</v>
      </c>
      <c r="H109" s="33">
        <f>chèque!H109+courant!H109+épargne!H109+terme!H109+divers!H109</f>
        <v>13</v>
      </c>
      <c r="I109" s="33">
        <f>chèque!I109+courant!I109+épargne!I109+terme!I109+divers!I109</f>
        <v>0</v>
      </c>
      <c r="J109" s="33">
        <f>chèque!J109+courant!J109+épargne!J109+terme!J109+divers!J109</f>
        <v>0</v>
      </c>
      <c r="K109" s="33">
        <f>chèque!K109+courant!K109+épargne!K109+terme!K109+divers!K109</f>
        <v>0</v>
      </c>
      <c r="L109" s="33">
        <f>chèque!L109+courant!L109+épargne!L109+terme!L109+divers!L109</f>
        <v>0</v>
      </c>
      <c r="M109" s="33">
        <f>chèque!M109+courant!M109+épargne!M109+terme!M109+divers!M109</f>
        <v>0</v>
      </c>
      <c r="N109" s="33">
        <f>chèque!N109+courant!N109+épargne!N109+terme!N109+divers!N109</f>
        <v>0</v>
      </c>
      <c r="O109" s="32">
        <f>C109+E109+G109+I109+K109+M109</f>
        <v>12775</v>
      </c>
      <c r="P109" s="32">
        <f>D109+F109+H109+J109+L109+N109</f>
        <v>811841</v>
      </c>
    </row>
    <row r="110" spans="1:16" s="7" customFormat="1" ht="20.25" customHeight="1">
      <c r="A110" s="53" t="s">
        <v>200</v>
      </c>
      <c r="B110" s="53"/>
      <c r="C110" s="6">
        <f>SUM(C13:C109)</f>
        <v>5609023</v>
      </c>
      <c r="D110" s="6">
        <f aca="true" t="shared" si="6" ref="D110:P110">SUM(D13:D109)</f>
        <v>323751692</v>
      </c>
      <c r="E110" s="6">
        <f t="shared" si="6"/>
        <v>1236118</v>
      </c>
      <c r="F110" s="6">
        <f t="shared" si="6"/>
        <v>89800133</v>
      </c>
      <c r="G110" s="6">
        <f t="shared" si="6"/>
        <v>35100</v>
      </c>
      <c r="H110" s="6">
        <f t="shared" si="6"/>
        <v>3047920</v>
      </c>
      <c r="I110" s="6">
        <f t="shared" si="6"/>
        <v>4965</v>
      </c>
      <c r="J110" s="6">
        <f t="shared" si="6"/>
        <v>3200446</v>
      </c>
      <c r="K110" s="6">
        <f t="shared" si="6"/>
        <v>1041</v>
      </c>
      <c r="L110" s="6">
        <f t="shared" si="6"/>
        <v>174200</v>
      </c>
      <c r="M110" s="6">
        <f t="shared" si="6"/>
        <v>348</v>
      </c>
      <c r="N110" s="6">
        <f t="shared" si="6"/>
        <v>700067</v>
      </c>
      <c r="O110" s="6">
        <f t="shared" si="6"/>
        <v>6886595</v>
      </c>
      <c r="P110" s="6">
        <f t="shared" si="6"/>
        <v>420674458</v>
      </c>
    </row>
    <row r="111" spans="1:16" s="7" customFormat="1" ht="20.25" customHeight="1">
      <c r="A111" s="53" t="s">
        <v>210</v>
      </c>
      <c r="B111" s="53"/>
      <c r="C111" s="42">
        <f>chèque!C111+courant!C111+épargne!C111+terme!C111+divers!C111</f>
        <v>301706</v>
      </c>
      <c r="D111" s="42">
        <f>chèque!D111+courant!D111+épargne!D111+terme!D111+divers!D111</f>
        <v>7242468</v>
      </c>
      <c r="E111" s="42">
        <f>chèque!E111+courant!E111+épargne!E111+terme!E111+divers!E111</f>
        <v>82138</v>
      </c>
      <c r="F111" s="42">
        <f>chèque!F111+courant!F111+épargne!F111+terme!F111+divers!F111</f>
        <v>6435108</v>
      </c>
      <c r="G111" s="42">
        <f>chèque!G111+courant!G111+épargne!G111+terme!G111+divers!G111</f>
        <v>563</v>
      </c>
      <c r="H111" s="42">
        <f>chèque!H111+courant!H111+épargne!H111+terme!H111+divers!H111</f>
        <v>20503</v>
      </c>
      <c r="I111" s="42">
        <f>chèque!I111+courant!I111+épargne!I111+terme!I111+divers!I111</f>
        <v>0</v>
      </c>
      <c r="J111" s="42">
        <f>chèque!J111+courant!J111+épargne!J111+terme!J111+divers!J111</f>
        <v>0</v>
      </c>
      <c r="K111" s="42">
        <f>chèque!K111+courant!K111+épargne!K111+terme!K111+divers!K111</f>
        <v>0</v>
      </c>
      <c r="L111" s="42">
        <f>chèque!L111+courant!L111+épargne!L111+terme!L111+divers!L111</f>
        <v>0</v>
      </c>
      <c r="M111" s="42">
        <f>chèque!M111+courant!M111+épargne!M111+terme!M111+divers!M111</f>
        <v>0</v>
      </c>
      <c r="N111" s="42">
        <f>chèque!N111+courant!N111+épargne!N111+terme!N111+divers!N111</f>
        <v>0</v>
      </c>
      <c r="O111" s="42">
        <f>chèque!O111+courant!O111+épargne!O111+terme!O111+divers!O111</f>
        <v>384407</v>
      </c>
      <c r="P111" s="42">
        <f>chèque!P111+courant!P111+épargne!P111+terme!P111+divers!P111</f>
        <v>13698079</v>
      </c>
    </row>
    <row r="112" spans="1:16" s="7" customFormat="1" ht="20.25" customHeight="1">
      <c r="A112" s="53" t="s">
        <v>92</v>
      </c>
      <c r="B112" s="53"/>
      <c r="C112" s="6">
        <f>C110+C111</f>
        <v>5910729</v>
      </c>
      <c r="D112" s="6">
        <f aca="true" t="shared" si="7" ref="D112:N112">D110+D111</f>
        <v>330994160</v>
      </c>
      <c r="E112" s="6">
        <f t="shared" si="7"/>
        <v>1318256</v>
      </c>
      <c r="F112" s="6">
        <f t="shared" si="7"/>
        <v>96235241</v>
      </c>
      <c r="G112" s="6">
        <f t="shared" si="7"/>
        <v>35663</v>
      </c>
      <c r="H112" s="6">
        <f t="shared" si="7"/>
        <v>3068423</v>
      </c>
      <c r="I112" s="6">
        <f t="shared" si="7"/>
        <v>4965</v>
      </c>
      <c r="J112" s="6">
        <f t="shared" si="7"/>
        <v>3200446</v>
      </c>
      <c r="K112" s="6">
        <f t="shared" si="7"/>
        <v>1041</v>
      </c>
      <c r="L112" s="6">
        <f t="shared" si="7"/>
        <v>174200</v>
      </c>
      <c r="M112" s="6">
        <f t="shared" si="7"/>
        <v>348</v>
      </c>
      <c r="N112" s="6">
        <f t="shared" si="7"/>
        <v>700067</v>
      </c>
      <c r="O112" s="6">
        <f>C112+E112+G112+I112+K112+M112</f>
        <v>7271002</v>
      </c>
      <c r="P112" s="6">
        <f>D112+F112+H112+J112+L112+N112</f>
        <v>434372537</v>
      </c>
    </row>
    <row r="113" spans="1:16" s="2" customFormat="1" ht="15" customHeight="1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7" customFormat="1" ht="18.75" customHeight="1">
      <c r="A114" s="24"/>
      <c r="B114" s="14" t="s">
        <v>201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7" customFormat="1" ht="18.75" customHeight="1">
      <c r="A115" s="24"/>
      <c r="B115" s="14" t="s">
        <v>211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2">
    <mergeCell ref="A2:C2"/>
    <mergeCell ref="A1:C1"/>
    <mergeCell ref="A112:B112"/>
    <mergeCell ref="A3:B3"/>
    <mergeCell ref="A5:P5"/>
    <mergeCell ref="A6:P6"/>
    <mergeCell ref="N8:P8"/>
    <mergeCell ref="A9:A12"/>
    <mergeCell ref="K11:L11"/>
    <mergeCell ref="M11:N11"/>
    <mergeCell ref="A110:B110"/>
    <mergeCell ref="A111:B11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3:H30"/>
  <sheetViews>
    <sheetView workbookViewId="0" topLeftCell="A1">
      <selection activeCell="E27" sqref="E27"/>
    </sheetView>
  </sheetViews>
  <sheetFormatPr defaultColWidth="11.421875" defaultRowHeight="12.75"/>
  <cols>
    <col min="1" max="5" width="29.7109375" style="4" customWidth="1"/>
    <col min="6" max="7" width="11.421875" style="4" customWidth="1"/>
    <col min="8" max="8" width="27.28125" style="4" customWidth="1"/>
    <col min="9" max="16384" width="11.421875" style="4" customWidth="1"/>
  </cols>
  <sheetData>
    <row r="3" spans="1:5" ht="12.75">
      <c r="A3" s="51" t="s">
        <v>212</v>
      </c>
      <c r="B3" s="51"/>
      <c r="C3" s="51"/>
      <c r="D3" s="51"/>
      <c r="E3" s="51"/>
    </row>
    <row r="4" spans="1:5" ht="12.75">
      <c r="A4" s="51" t="s">
        <v>330</v>
      </c>
      <c r="B4" s="51"/>
      <c r="C4" s="51"/>
      <c r="D4" s="51"/>
      <c r="E4" s="51"/>
    </row>
    <row r="5" ht="19.5" customHeight="1">
      <c r="E5" s="34"/>
    </row>
    <row r="6" spans="1:8" s="5" customFormat="1" ht="19.5" customHeight="1">
      <c r="A6" s="35" t="s">
        <v>109</v>
      </c>
      <c r="B6" s="36" t="s">
        <v>184</v>
      </c>
      <c r="C6" s="36" t="s">
        <v>195</v>
      </c>
      <c r="D6" s="44" t="s">
        <v>338</v>
      </c>
      <c r="E6" s="36" t="s">
        <v>192</v>
      </c>
      <c r="H6" s="4"/>
    </row>
    <row r="7" spans="1:8" s="5" customFormat="1" ht="19.5" customHeight="1">
      <c r="A7" s="37" t="s">
        <v>202</v>
      </c>
      <c r="B7" s="38" t="s">
        <v>334</v>
      </c>
      <c r="C7" s="38" t="s">
        <v>198</v>
      </c>
      <c r="D7" s="37" t="s">
        <v>112</v>
      </c>
      <c r="E7" s="38" t="s">
        <v>199</v>
      </c>
      <c r="H7" s="4"/>
    </row>
    <row r="8" spans="1:8" s="5" customFormat="1" ht="19.5" customHeight="1">
      <c r="A8" s="38" t="s">
        <v>114</v>
      </c>
      <c r="B8" s="37" t="s">
        <v>189</v>
      </c>
      <c r="C8" s="38" t="s">
        <v>111</v>
      </c>
      <c r="D8" s="37" t="s">
        <v>117</v>
      </c>
      <c r="E8" s="38" t="s">
        <v>113</v>
      </c>
      <c r="H8" s="4"/>
    </row>
    <row r="9" spans="1:8" s="5" customFormat="1" ht="19.5" customHeight="1">
      <c r="A9" s="38" t="s">
        <v>331</v>
      </c>
      <c r="B9" s="38" t="s">
        <v>194</v>
      </c>
      <c r="C9" s="38" t="s">
        <v>116</v>
      </c>
      <c r="D9" s="37" t="s">
        <v>121</v>
      </c>
      <c r="E9" s="38" t="s">
        <v>118</v>
      </c>
      <c r="H9" s="4"/>
    </row>
    <row r="10" spans="1:8" s="5" customFormat="1" ht="19.5" customHeight="1">
      <c r="A10" s="38" t="s">
        <v>214</v>
      </c>
      <c r="B10" s="38" t="s">
        <v>197</v>
      </c>
      <c r="C10" s="38" t="s">
        <v>204</v>
      </c>
      <c r="D10" s="37" t="s">
        <v>126</v>
      </c>
      <c r="E10" s="38" t="s">
        <v>122</v>
      </c>
      <c r="H10" s="4"/>
    </row>
    <row r="11" spans="1:8" s="5" customFormat="1" ht="19.5" customHeight="1">
      <c r="A11" s="38" t="s">
        <v>313</v>
      </c>
      <c r="B11" s="38" t="s">
        <v>110</v>
      </c>
      <c r="C11" s="38" t="s">
        <v>120</v>
      </c>
      <c r="D11" s="38" t="s">
        <v>131</v>
      </c>
      <c r="E11" s="38" t="s">
        <v>132</v>
      </c>
      <c r="H11" s="4"/>
    </row>
    <row r="12" spans="1:8" s="5" customFormat="1" ht="19.5" customHeight="1">
      <c r="A12" s="38" t="s">
        <v>119</v>
      </c>
      <c r="B12" s="38" t="s">
        <v>115</v>
      </c>
      <c r="C12" s="38" t="s">
        <v>125</v>
      </c>
      <c r="D12" s="38" t="s">
        <v>136</v>
      </c>
      <c r="E12" s="38" t="s">
        <v>137</v>
      </c>
      <c r="H12" s="4"/>
    </row>
    <row r="13" spans="1:8" s="5" customFormat="1" ht="19.5" customHeight="1">
      <c r="A13" s="38" t="s">
        <v>310</v>
      </c>
      <c r="B13" s="38" t="s">
        <v>124</v>
      </c>
      <c r="C13" s="38" t="s">
        <v>130</v>
      </c>
      <c r="D13" s="38" t="s">
        <v>311</v>
      </c>
      <c r="E13" s="38" t="s">
        <v>142</v>
      </c>
      <c r="H13" s="4"/>
    </row>
    <row r="14" spans="1:8" s="5" customFormat="1" ht="19.5" customHeight="1">
      <c r="A14" s="38" t="s">
        <v>123</v>
      </c>
      <c r="B14" s="38" t="s">
        <v>129</v>
      </c>
      <c r="C14" s="38" t="s">
        <v>205</v>
      </c>
      <c r="D14" s="38" t="s">
        <v>141</v>
      </c>
      <c r="E14" s="38" t="s">
        <v>147</v>
      </c>
      <c r="H14" s="4"/>
    </row>
    <row r="15" spans="1:8" s="5" customFormat="1" ht="19.5" customHeight="1">
      <c r="A15" s="38" t="s">
        <v>203</v>
      </c>
      <c r="B15" s="38" t="s">
        <v>134</v>
      </c>
      <c r="C15" s="38" t="s">
        <v>219</v>
      </c>
      <c r="D15" s="38" t="s">
        <v>146</v>
      </c>
      <c r="E15" s="38" t="s">
        <v>152</v>
      </c>
      <c r="H15" s="4"/>
    </row>
    <row r="16" spans="1:8" s="5" customFormat="1" ht="19.5" customHeight="1">
      <c r="A16" s="38" t="s">
        <v>128</v>
      </c>
      <c r="B16" s="43" t="s">
        <v>314</v>
      </c>
      <c r="C16" s="38" t="s">
        <v>135</v>
      </c>
      <c r="D16" s="38" t="s">
        <v>339</v>
      </c>
      <c r="E16" s="38" t="s">
        <v>155</v>
      </c>
      <c r="H16" s="4"/>
    </row>
    <row r="17" spans="1:8" s="5" customFormat="1" ht="19.5" customHeight="1">
      <c r="A17" s="38" t="s">
        <v>133</v>
      </c>
      <c r="B17" s="38" t="s">
        <v>335</v>
      </c>
      <c r="C17" s="38" t="s">
        <v>140</v>
      </c>
      <c r="D17" s="38" t="s">
        <v>340</v>
      </c>
      <c r="E17" s="38" t="s">
        <v>158</v>
      </c>
      <c r="H17" s="4"/>
    </row>
    <row r="18" spans="1:8" s="5" customFormat="1" ht="19.5" customHeight="1">
      <c r="A18" s="38" t="s">
        <v>138</v>
      </c>
      <c r="B18" s="38" t="s">
        <v>139</v>
      </c>
      <c r="C18" s="38" t="s">
        <v>145</v>
      </c>
      <c r="D18" s="43" t="s">
        <v>151</v>
      </c>
      <c r="E18" s="38" t="s">
        <v>164</v>
      </c>
      <c r="H18" s="4"/>
    </row>
    <row r="19" spans="1:8" s="5" customFormat="1" ht="19.5" customHeight="1">
      <c r="A19" s="38" t="s">
        <v>143</v>
      </c>
      <c r="B19" s="38" t="s">
        <v>144</v>
      </c>
      <c r="C19" s="38" t="s">
        <v>150</v>
      </c>
      <c r="D19" s="43" t="s">
        <v>154</v>
      </c>
      <c r="E19" s="38" t="s">
        <v>215</v>
      </c>
      <c r="H19" s="4"/>
    </row>
    <row r="20" spans="1:8" s="5" customFormat="1" ht="19.5" customHeight="1">
      <c r="A20" s="38" t="s">
        <v>148</v>
      </c>
      <c r="B20" s="38" t="s">
        <v>149</v>
      </c>
      <c r="C20" s="38" t="s">
        <v>206</v>
      </c>
      <c r="D20" s="38" t="s">
        <v>341</v>
      </c>
      <c r="E20" s="38" t="s">
        <v>169</v>
      </c>
      <c r="H20" s="4"/>
    </row>
    <row r="21" spans="1:8" s="5" customFormat="1" ht="19.5" customHeight="1">
      <c r="A21" s="38" t="s">
        <v>153</v>
      </c>
      <c r="B21" s="43" t="s">
        <v>157</v>
      </c>
      <c r="C21" s="38" t="s">
        <v>220</v>
      </c>
      <c r="D21" s="38" t="s">
        <v>159</v>
      </c>
      <c r="E21" s="38" t="s">
        <v>172</v>
      </c>
      <c r="H21" s="4"/>
    </row>
    <row r="22" spans="1:8" s="5" customFormat="1" ht="19.5" customHeight="1">
      <c r="A22" s="38" t="s">
        <v>156</v>
      </c>
      <c r="B22" s="38" t="s">
        <v>336</v>
      </c>
      <c r="C22" s="38" t="s">
        <v>207</v>
      </c>
      <c r="D22" s="43" t="s">
        <v>163</v>
      </c>
      <c r="E22" s="38" t="s">
        <v>342</v>
      </c>
      <c r="H22" s="4"/>
    </row>
    <row r="23" spans="1:8" s="5" customFormat="1" ht="19.5" customHeight="1">
      <c r="A23" s="38" t="s">
        <v>332</v>
      </c>
      <c r="B23" s="38" t="s">
        <v>161</v>
      </c>
      <c r="C23" s="38" t="s">
        <v>162</v>
      </c>
      <c r="D23" s="38" t="s">
        <v>168</v>
      </c>
      <c r="E23" s="38" t="s">
        <v>175</v>
      </c>
      <c r="H23" s="4"/>
    </row>
    <row r="24" spans="1:8" s="5" customFormat="1" ht="19.5" customHeight="1">
      <c r="A24" s="38" t="s">
        <v>160</v>
      </c>
      <c r="B24" s="43" t="s">
        <v>166</v>
      </c>
      <c r="C24" s="38" t="s">
        <v>167</v>
      </c>
      <c r="D24" s="38" t="s">
        <v>171</v>
      </c>
      <c r="E24" s="38" t="s">
        <v>178</v>
      </c>
      <c r="H24" s="4"/>
    </row>
    <row r="25" spans="1:8" s="5" customFormat="1" ht="19.5" customHeight="1">
      <c r="A25" s="38" t="s">
        <v>165</v>
      </c>
      <c r="B25" s="38" t="s">
        <v>337</v>
      </c>
      <c r="C25" s="38" t="s">
        <v>208</v>
      </c>
      <c r="D25" s="38" t="s">
        <v>174</v>
      </c>
      <c r="E25" s="43" t="s">
        <v>183</v>
      </c>
      <c r="H25" s="4"/>
    </row>
    <row r="26" spans="1:8" s="5" customFormat="1" ht="19.5" customHeight="1">
      <c r="A26" s="38" t="s">
        <v>170</v>
      </c>
      <c r="B26" s="38" t="s">
        <v>176</v>
      </c>
      <c r="C26" s="38" t="s">
        <v>181</v>
      </c>
      <c r="D26" s="38" t="s">
        <v>177</v>
      </c>
      <c r="E26" s="38" t="s">
        <v>188</v>
      </c>
      <c r="H26" s="4"/>
    </row>
    <row r="27" spans="1:8" s="5" customFormat="1" ht="19.5" customHeight="1">
      <c r="A27" s="38" t="s">
        <v>218</v>
      </c>
      <c r="B27" s="38" t="s">
        <v>180</v>
      </c>
      <c r="C27" s="38" t="s">
        <v>186</v>
      </c>
      <c r="D27" s="38" t="s">
        <v>182</v>
      </c>
      <c r="E27" s="38" t="s">
        <v>193</v>
      </c>
      <c r="H27" s="4"/>
    </row>
    <row r="28" spans="1:5" ht="19.5" customHeight="1">
      <c r="A28" s="43" t="s">
        <v>333</v>
      </c>
      <c r="B28" s="38" t="s">
        <v>185</v>
      </c>
      <c r="C28" s="38" t="s">
        <v>191</v>
      </c>
      <c r="D28" s="38" t="s">
        <v>315</v>
      </c>
      <c r="E28" s="43" t="s">
        <v>343</v>
      </c>
    </row>
    <row r="29" spans="1:5" ht="19.5" customHeight="1">
      <c r="A29" s="39" t="s">
        <v>179</v>
      </c>
      <c r="B29" s="39" t="s">
        <v>190</v>
      </c>
      <c r="C29" s="39" t="s">
        <v>196</v>
      </c>
      <c r="D29" s="39" t="s">
        <v>187</v>
      </c>
      <c r="E29" s="39"/>
    </row>
    <row r="30" ht="19.5" customHeight="1">
      <c r="E30"/>
    </row>
    <row r="31" ht="19.5" customHeight="1"/>
  </sheetData>
  <mergeCells count="2">
    <mergeCell ref="A3:E3"/>
    <mergeCell ref="A4:E4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h.bennis</cp:lastModifiedBy>
  <cp:lastPrinted>2007-06-14T09:56:15Z</cp:lastPrinted>
  <dcterms:created xsi:type="dcterms:W3CDTF">2003-10-03T17:26:34Z</dcterms:created>
  <dcterms:modified xsi:type="dcterms:W3CDTF">2007-08-01T09:38:09Z</dcterms:modified>
  <cp:category/>
  <cp:version/>
  <cp:contentType/>
  <cp:contentStatus/>
</cp:coreProperties>
</file>